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yolzf-my.sharepoint.com/personal/srojas_code-cr_com/Documents/Escritorio/"/>
    </mc:Choice>
  </mc:AlternateContent>
  <xr:revisionPtr revIDLastSave="1064" documentId="13_ncr:1_{2FECF48A-CB16-4520-82AB-FDFD6A3F5D49}" xr6:coauthVersionLast="47" xr6:coauthVersionMax="47" xr10:uidLastSave="{E2FE162D-06B8-4F3F-9C4B-B327E9A8A794}"/>
  <bookViews>
    <workbookView xWindow="-120" yWindow="-120" windowWidth="20730" windowHeight="11040" firstSheet="3" activeTab="4" xr2:uid="{96FF6B73-4F1A-4BD3-BF5B-06A73B255646}"/>
  </bookViews>
  <sheets>
    <sheet name="Costo x Km" sheetId="6" state="hidden" r:id="rId1"/>
    <sheet name="Cotizador" sheetId="4" state="hidden" r:id="rId2"/>
    <sheet name="Rutas-Paradas" sheetId="1" state="hidden" r:id="rId3"/>
    <sheet name="Horarios parque" sheetId="2" r:id="rId4"/>
    <sheet name="Paradas" sheetId="8" r:id="rId5"/>
  </sheets>
  <definedNames>
    <definedName name="_xlnm._FilterDatabase" localSheetId="1" hidden="1">Cotizador!$A$1:$N$382</definedName>
    <definedName name="_xlnm._FilterDatabase" localSheetId="3" hidden="1">'Horarios parque'!$A$1:$I$452</definedName>
    <definedName name="_xlnm._FilterDatabase" localSheetId="4" hidden="1">Paradas!$A$1:$K$1317</definedName>
    <definedName name="_xlnm._FilterDatabase" localSheetId="2" hidden="1">'Rutas-Paradas'!$A$1:$G$522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7" i="4" l="1"/>
  <c r="N151" i="4"/>
  <c r="M121" i="4"/>
  <c r="N93" i="4"/>
  <c r="M89" i="4"/>
  <c r="N334" i="4"/>
  <c r="N224" i="4"/>
  <c r="M222" i="4"/>
  <c r="L222" i="4"/>
  <c r="Q200" i="4"/>
  <c r="Q199" i="4"/>
  <c r="Q198" i="4"/>
  <c r="N197" i="4"/>
  <c r="M197" i="4"/>
  <c r="L197" i="4"/>
  <c r="S107" i="4"/>
  <c r="N105" i="4"/>
  <c r="M105" i="4"/>
  <c r="L105" i="4"/>
  <c r="N386" i="4"/>
  <c r="W396" i="4"/>
  <c r="W395" i="4"/>
  <c r="W394" i="4"/>
  <c r="U399" i="4"/>
  <c r="U398" i="4"/>
  <c r="T398" i="4"/>
  <c r="U395" i="4"/>
  <c r="U394" i="4"/>
  <c r="T394" i="4"/>
  <c r="N131" i="4"/>
  <c r="M131" i="4"/>
  <c r="L131" i="4"/>
  <c r="P298" i="4"/>
  <c r="M192" i="4"/>
  <c r="L192" i="4"/>
  <c r="M75" i="4"/>
  <c r="P75" i="4" s="1"/>
  <c r="N75" i="4"/>
  <c r="Q75" i="4" s="1"/>
  <c r="L75" i="4"/>
  <c r="O75" i="4" s="1"/>
  <c r="N155" i="4"/>
  <c r="M155" i="4"/>
  <c r="L155" i="4"/>
  <c r="N230" i="4"/>
  <c r="L230" i="4"/>
  <c r="L226" i="4"/>
  <c r="L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3" i="4"/>
  <c r="L194" i="4"/>
  <c r="L195" i="4"/>
  <c r="L196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8" i="4"/>
  <c r="L219" i="4"/>
  <c r="L220" i="4"/>
  <c r="L221" i="4"/>
  <c r="L223" i="4"/>
  <c r="L224" i="4"/>
  <c r="L225" i="4"/>
  <c r="L227" i="4"/>
  <c r="L228" i="4"/>
  <c r="L229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3" i="6"/>
  <c r="M14" i="4"/>
  <c r="M3" i="4"/>
  <c r="N3" i="4"/>
  <c r="M4" i="4"/>
  <c r="N4" i="4"/>
  <c r="M5" i="4"/>
  <c r="N5" i="4"/>
  <c r="M6" i="4"/>
  <c r="N6" i="4"/>
  <c r="M7" i="4"/>
  <c r="N7" i="4"/>
  <c r="M8" i="4"/>
  <c r="N8" i="4"/>
  <c r="M9" i="4"/>
  <c r="N9" i="4"/>
  <c r="M10" i="4"/>
  <c r="N10" i="4"/>
  <c r="M11" i="4"/>
  <c r="N11" i="4"/>
  <c r="M12" i="4"/>
  <c r="N12" i="4"/>
  <c r="M13" i="4"/>
  <c r="N13" i="4"/>
  <c r="N14" i="4"/>
  <c r="M15" i="4"/>
  <c r="N15" i="4"/>
  <c r="M16" i="4"/>
  <c r="N16" i="4"/>
  <c r="M17" i="4"/>
  <c r="N17" i="4"/>
  <c r="M18" i="4"/>
  <c r="N18" i="4"/>
  <c r="M19" i="4"/>
  <c r="N19" i="4"/>
  <c r="M20" i="4"/>
  <c r="N20" i="4"/>
  <c r="M21" i="4"/>
  <c r="N21" i="4"/>
  <c r="M22" i="4"/>
  <c r="N22" i="4"/>
  <c r="M23" i="4"/>
  <c r="N23" i="4"/>
  <c r="M24" i="4"/>
  <c r="N24" i="4"/>
  <c r="M25" i="4"/>
  <c r="N25" i="4"/>
  <c r="M26" i="4"/>
  <c r="N26" i="4"/>
  <c r="M27" i="4"/>
  <c r="N27" i="4"/>
  <c r="M28" i="4"/>
  <c r="N28" i="4"/>
  <c r="M29" i="4"/>
  <c r="N29" i="4"/>
  <c r="M30" i="4"/>
  <c r="N30" i="4"/>
  <c r="M31" i="4"/>
  <c r="N31" i="4"/>
  <c r="M32" i="4"/>
  <c r="N32" i="4"/>
  <c r="M33" i="4"/>
  <c r="N33" i="4"/>
  <c r="M34" i="4"/>
  <c r="N34" i="4"/>
  <c r="M35" i="4"/>
  <c r="N35" i="4"/>
  <c r="M36" i="4"/>
  <c r="N36" i="4"/>
  <c r="M37" i="4"/>
  <c r="N37" i="4"/>
  <c r="M38" i="4"/>
  <c r="N38" i="4"/>
  <c r="M39" i="4"/>
  <c r="N39" i="4"/>
  <c r="M40" i="4"/>
  <c r="N40" i="4"/>
  <c r="M41" i="4"/>
  <c r="N41" i="4"/>
  <c r="M42" i="4"/>
  <c r="N42" i="4"/>
  <c r="M43" i="4"/>
  <c r="N43" i="4"/>
  <c r="M44" i="4"/>
  <c r="N44" i="4"/>
  <c r="M45" i="4"/>
  <c r="N45" i="4"/>
  <c r="M46" i="4"/>
  <c r="N46" i="4"/>
  <c r="M47" i="4"/>
  <c r="N47" i="4"/>
  <c r="M48" i="4"/>
  <c r="N48" i="4"/>
  <c r="M49" i="4"/>
  <c r="N49" i="4"/>
  <c r="M50" i="4"/>
  <c r="N50" i="4"/>
  <c r="M51" i="4"/>
  <c r="N51" i="4"/>
  <c r="M52" i="4"/>
  <c r="N52" i="4"/>
  <c r="M53" i="4"/>
  <c r="N53" i="4"/>
  <c r="M54" i="4"/>
  <c r="N54" i="4"/>
  <c r="M55" i="4"/>
  <c r="N55" i="4"/>
  <c r="M56" i="4"/>
  <c r="N56" i="4"/>
  <c r="M57" i="4"/>
  <c r="N57" i="4"/>
  <c r="M58" i="4"/>
  <c r="N58" i="4"/>
  <c r="M59" i="4"/>
  <c r="N59" i="4"/>
  <c r="M60" i="4"/>
  <c r="N60" i="4"/>
  <c r="M61" i="4"/>
  <c r="N61" i="4"/>
  <c r="M62" i="4"/>
  <c r="N62" i="4"/>
  <c r="M63" i="4"/>
  <c r="N63" i="4"/>
  <c r="M64" i="4"/>
  <c r="N64" i="4"/>
  <c r="M65" i="4"/>
  <c r="N65" i="4"/>
  <c r="M66" i="4"/>
  <c r="N66" i="4"/>
  <c r="M67" i="4"/>
  <c r="N67" i="4"/>
  <c r="M68" i="4"/>
  <c r="N68" i="4"/>
  <c r="M69" i="4"/>
  <c r="N69" i="4"/>
  <c r="M70" i="4"/>
  <c r="N70" i="4"/>
  <c r="M71" i="4"/>
  <c r="N71" i="4"/>
  <c r="M72" i="4"/>
  <c r="N72" i="4"/>
  <c r="M73" i="4"/>
  <c r="N73" i="4"/>
  <c r="M74" i="4"/>
  <c r="N74" i="4"/>
  <c r="M76" i="4"/>
  <c r="N76" i="4"/>
  <c r="M77" i="4"/>
  <c r="N77" i="4"/>
  <c r="M78" i="4"/>
  <c r="N78" i="4"/>
  <c r="M79" i="4"/>
  <c r="N79" i="4"/>
  <c r="M80" i="4"/>
  <c r="N80" i="4"/>
  <c r="M81" i="4"/>
  <c r="N81" i="4"/>
  <c r="M82" i="4"/>
  <c r="N82" i="4"/>
  <c r="M83" i="4"/>
  <c r="N83" i="4"/>
  <c r="M84" i="4"/>
  <c r="N84" i="4"/>
  <c r="M85" i="4"/>
  <c r="N85" i="4"/>
  <c r="M86" i="4"/>
  <c r="N86" i="4"/>
  <c r="M87" i="4"/>
  <c r="N87" i="4"/>
  <c r="M88" i="4"/>
  <c r="N88" i="4"/>
  <c r="N89" i="4"/>
  <c r="M90" i="4"/>
  <c r="N90" i="4"/>
  <c r="M91" i="4"/>
  <c r="N91" i="4"/>
  <c r="M92" i="4"/>
  <c r="N92" i="4"/>
  <c r="M93" i="4"/>
  <c r="M94" i="4"/>
  <c r="N94" i="4"/>
  <c r="M95" i="4"/>
  <c r="N95" i="4"/>
  <c r="M96" i="4"/>
  <c r="N96" i="4"/>
  <c r="M97" i="4"/>
  <c r="N97" i="4"/>
  <c r="M98" i="4"/>
  <c r="N98" i="4"/>
  <c r="M99" i="4"/>
  <c r="N99" i="4"/>
  <c r="M100" i="4"/>
  <c r="N100" i="4"/>
  <c r="M101" i="4"/>
  <c r="N101" i="4"/>
  <c r="M102" i="4"/>
  <c r="N102" i="4"/>
  <c r="M103" i="4"/>
  <c r="N103" i="4"/>
  <c r="M104" i="4"/>
  <c r="N104" i="4"/>
  <c r="M106" i="4"/>
  <c r="N106" i="4"/>
  <c r="M107" i="4"/>
  <c r="N107" i="4"/>
  <c r="M108" i="4"/>
  <c r="N108" i="4"/>
  <c r="M109" i="4"/>
  <c r="N109" i="4"/>
  <c r="M110" i="4"/>
  <c r="N110" i="4"/>
  <c r="M111" i="4"/>
  <c r="N111" i="4"/>
  <c r="M112" i="4"/>
  <c r="N112" i="4"/>
  <c r="M113" i="4"/>
  <c r="N113" i="4"/>
  <c r="M114" i="4"/>
  <c r="N114" i="4"/>
  <c r="M115" i="4"/>
  <c r="N115" i="4"/>
  <c r="M116" i="4"/>
  <c r="N116" i="4"/>
  <c r="M117" i="4"/>
  <c r="N117" i="4"/>
  <c r="M118" i="4"/>
  <c r="N118" i="4"/>
  <c r="M119" i="4"/>
  <c r="N119" i="4"/>
  <c r="M120" i="4"/>
  <c r="N120" i="4"/>
  <c r="N121" i="4"/>
  <c r="M122" i="4"/>
  <c r="N122" i="4"/>
  <c r="M123" i="4"/>
  <c r="N123" i="4"/>
  <c r="M124" i="4"/>
  <c r="N124" i="4"/>
  <c r="M125" i="4"/>
  <c r="N125" i="4"/>
  <c r="M126" i="4"/>
  <c r="N126" i="4"/>
  <c r="M127" i="4"/>
  <c r="N127" i="4"/>
  <c r="M128" i="4"/>
  <c r="N128" i="4"/>
  <c r="M129" i="4"/>
  <c r="N129" i="4"/>
  <c r="M130" i="4"/>
  <c r="N130" i="4"/>
  <c r="M132" i="4"/>
  <c r="N132" i="4"/>
  <c r="M133" i="4"/>
  <c r="N133" i="4"/>
  <c r="M134" i="4"/>
  <c r="N134" i="4"/>
  <c r="M135" i="4"/>
  <c r="N135" i="4"/>
  <c r="M136" i="4"/>
  <c r="N136" i="4"/>
  <c r="M137" i="4"/>
  <c r="N137" i="4"/>
  <c r="M138" i="4"/>
  <c r="N138" i="4"/>
  <c r="M139" i="4"/>
  <c r="N139" i="4"/>
  <c r="M140" i="4"/>
  <c r="N140" i="4"/>
  <c r="M141" i="4"/>
  <c r="N141" i="4"/>
  <c r="M142" i="4"/>
  <c r="N142" i="4"/>
  <c r="M143" i="4"/>
  <c r="N143" i="4"/>
  <c r="M144" i="4"/>
  <c r="N144" i="4"/>
  <c r="M145" i="4"/>
  <c r="N145" i="4"/>
  <c r="M146" i="4"/>
  <c r="N146" i="4"/>
  <c r="M147" i="4"/>
  <c r="N147" i="4"/>
  <c r="M148" i="4"/>
  <c r="N148" i="4"/>
  <c r="M149" i="4"/>
  <c r="N149" i="4"/>
  <c r="M150" i="4"/>
  <c r="N150" i="4"/>
  <c r="M151" i="4"/>
  <c r="M152" i="4"/>
  <c r="N152" i="4"/>
  <c r="M153" i="4"/>
  <c r="N153" i="4"/>
  <c r="M154" i="4"/>
  <c r="N154" i="4"/>
  <c r="M156" i="4"/>
  <c r="N156" i="4"/>
  <c r="M157" i="4"/>
  <c r="N157" i="4"/>
  <c r="M158" i="4"/>
  <c r="N158" i="4"/>
  <c r="M159" i="4"/>
  <c r="N159" i="4"/>
  <c r="M160" i="4"/>
  <c r="N160" i="4"/>
  <c r="M161" i="4"/>
  <c r="N161" i="4"/>
  <c r="M162" i="4"/>
  <c r="N162" i="4"/>
  <c r="M163" i="4"/>
  <c r="N163" i="4"/>
  <c r="M164" i="4"/>
  <c r="N164" i="4"/>
  <c r="M165" i="4"/>
  <c r="N165" i="4"/>
  <c r="M166" i="4"/>
  <c r="N166" i="4"/>
  <c r="M167" i="4"/>
  <c r="N167" i="4"/>
  <c r="M168" i="4"/>
  <c r="N168" i="4"/>
  <c r="M169" i="4"/>
  <c r="N169" i="4"/>
  <c r="M170" i="4"/>
  <c r="N170" i="4"/>
  <c r="M171" i="4"/>
  <c r="N171" i="4"/>
  <c r="M172" i="4"/>
  <c r="N172" i="4"/>
  <c r="M173" i="4"/>
  <c r="N173" i="4"/>
  <c r="M174" i="4"/>
  <c r="N174" i="4"/>
  <c r="M175" i="4"/>
  <c r="N175" i="4"/>
  <c r="M176" i="4"/>
  <c r="N176" i="4"/>
  <c r="M177" i="4"/>
  <c r="N177" i="4"/>
  <c r="M178" i="4"/>
  <c r="N178" i="4"/>
  <c r="M179" i="4"/>
  <c r="N179" i="4"/>
  <c r="M180" i="4"/>
  <c r="N180" i="4"/>
  <c r="M181" i="4"/>
  <c r="N181" i="4"/>
  <c r="M182" i="4"/>
  <c r="N182" i="4"/>
  <c r="M183" i="4"/>
  <c r="N183" i="4"/>
  <c r="M184" i="4"/>
  <c r="N184" i="4"/>
  <c r="M185" i="4"/>
  <c r="N185" i="4"/>
  <c r="M186" i="4"/>
  <c r="N186" i="4"/>
  <c r="M187" i="4"/>
  <c r="N187" i="4"/>
  <c r="M188" i="4"/>
  <c r="N188" i="4"/>
  <c r="M189" i="4"/>
  <c r="N189" i="4"/>
  <c r="M190" i="4"/>
  <c r="N190" i="4"/>
  <c r="M191" i="4"/>
  <c r="N191" i="4"/>
  <c r="N192" i="4"/>
  <c r="M193" i="4"/>
  <c r="N193" i="4"/>
  <c r="M194" i="4"/>
  <c r="N194" i="4"/>
  <c r="M195" i="4"/>
  <c r="N195" i="4"/>
  <c r="M196" i="4"/>
  <c r="N196" i="4"/>
  <c r="M198" i="4"/>
  <c r="N198" i="4"/>
  <c r="M199" i="4"/>
  <c r="N199" i="4"/>
  <c r="M200" i="4"/>
  <c r="N200" i="4"/>
  <c r="M201" i="4"/>
  <c r="N201" i="4"/>
  <c r="M202" i="4"/>
  <c r="N202" i="4"/>
  <c r="M203" i="4"/>
  <c r="N203" i="4"/>
  <c r="M204" i="4"/>
  <c r="N204" i="4"/>
  <c r="M205" i="4"/>
  <c r="N205" i="4"/>
  <c r="M206" i="4"/>
  <c r="N206" i="4"/>
  <c r="M207" i="4"/>
  <c r="N207" i="4"/>
  <c r="M208" i="4"/>
  <c r="N208" i="4"/>
  <c r="M209" i="4"/>
  <c r="N209" i="4"/>
  <c r="M210" i="4"/>
  <c r="N210" i="4"/>
  <c r="M211" i="4"/>
  <c r="N211" i="4"/>
  <c r="M212" i="4"/>
  <c r="N212" i="4"/>
  <c r="M213" i="4"/>
  <c r="N213" i="4"/>
  <c r="M214" i="4"/>
  <c r="N214" i="4"/>
  <c r="M215" i="4"/>
  <c r="N215" i="4"/>
  <c r="M216" i="4"/>
  <c r="N216" i="4"/>
  <c r="M217" i="4"/>
  <c r="N217" i="4"/>
  <c r="M218" i="4"/>
  <c r="N218" i="4"/>
  <c r="M219" i="4"/>
  <c r="N219" i="4"/>
  <c r="M220" i="4"/>
  <c r="N220" i="4"/>
  <c r="M221" i="4"/>
  <c r="N221" i="4"/>
  <c r="N222" i="4"/>
  <c r="M223" i="4"/>
  <c r="N223" i="4"/>
  <c r="M224" i="4"/>
  <c r="M225" i="4"/>
  <c r="N225" i="4"/>
  <c r="M226" i="4"/>
  <c r="N226" i="4"/>
  <c r="M227" i="4"/>
  <c r="N227" i="4"/>
  <c r="M228" i="4"/>
  <c r="N228" i="4"/>
  <c r="M229" i="4"/>
  <c r="N229" i="4"/>
  <c r="M230" i="4"/>
  <c r="M231" i="4"/>
  <c r="N231" i="4"/>
  <c r="M232" i="4"/>
  <c r="N232" i="4"/>
  <c r="M233" i="4"/>
  <c r="N233" i="4"/>
  <c r="M234" i="4"/>
  <c r="N234" i="4"/>
  <c r="M235" i="4"/>
  <c r="N235" i="4"/>
  <c r="M236" i="4"/>
  <c r="N236" i="4"/>
  <c r="M237" i="4"/>
  <c r="N237" i="4"/>
  <c r="M238" i="4"/>
  <c r="N238" i="4"/>
  <c r="M239" i="4"/>
  <c r="N239" i="4"/>
  <c r="M240" i="4"/>
  <c r="N240" i="4"/>
  <c r="M241" i="4"/>
  <c r="N241" i="4"/>
  <c r="M242" i="4"/>
  <c r="N242" i="4"/>
  <c r="M243" i="4"/>
  <c r="N243" i="4"/>
  <c r="M244" i="4"/>
  <c r="N244" i="4"/>
  <c r="M245" i="4"/>
  <c r="N245" i="4"/>
  <c r="M246" i="4"/>
  <c r="N246" i="4"/>
  <c r="M247" i="4"/>
  <c r="N247" i="4"/>
  <c r="M248" i="4"/>
  <c r="N248" i="4"/>
  <c r="M249" i="4"/>
  <c r="N249" i="4"/>
  <c r="M250" i="4"/>
  <c r="N250" i="4"/>
  <c r="M251" i="4"/>
  <c r="N251" i="4"/>
  <c r="M252" i="4"/>
  <c r="N252" i="4"/>
  <c r="M253" i="4"/>
  <c r="N253" i="4"/>
  <c r="M254" i="4"/>
  <c r="N254" i="4"/>
  <c r="M255" i="4"/>
  <c r="N255" i="4"/>
  <c r="M256" i="4"/>
  <c r="N256" i="4"/>
  <c r="M257" i="4"/>
  <c r="N257" i="4"/>
  <c r="M258" i="4"/>
  <c r="N258" i="4"/>
  <c r="M259" i="4"/>
  <c r="N259" i="4"/>
  <c r="M260" i="4"/>
  <c r="N260" i="4"/>
  <c r="M261" i="4"/>
  <c r="N261" i="4"/>
  <c r="M262" i="4"/>
  <c r="N262" i="4"/>
  <c r="M263" i="4"/>
  <c r="N263" i="4"/>
  <c r="M264" i="4"/>
  <c r="N264" i="4"/>
  <c r="M265" i="4"/>
  <c r="N265" i="4"/>
  <c r="M266" i="4"/>
  <c r="N266" i="4"/>
  <c r="M267" i="4"/>
  <c r="N267" i="4"/>
  <c r="M268" i="4"/>
  <c r="N268" i="4"/>
  <c r="M269" i="4"/>
  <c r="N269" i="4"/>
  <c r="M270" i="4"/>
  <c r="N270" i="4"/>
  <c r="M271" i="4"/>
  <c r="N271" i="4"/>
  <c r="M272" i="4"/>
  <c r="N272" i="4"/>
  <c r="M273" i="4"/>
  <c r="N273" i="4"/>
  <c r="M274" i="4"/>
  <c r="N274" i="4"/>
  <c r="M275" i="4"/>
  <c r="N275" i="4"/>
  <c r="M276" i="4"/>
  <c r="N276" i="4"/>
  <c r="M277" i="4"/>
  <c r="N277" i="4"/>
  <c r="M278" i="4"/>
  <c r="N278" i="4"/>
  <c r="M279" i="4"/>
  <c r="N279" i="4"/>
  <c r="M280" i="4"/>
  <c r="N280" i="4"/>
  <c r="M281" i="4"/>
  <c r="N281" i="4"/>
  <c r="M282" i="4"/>
  <c r="N282" i="4"/>
  <c r="M283" i="4"/>
  <c r="N283" i="4"/>
  <c r="M284" i="4"/>
  <c r="N284" i="4"/>
  <c r="M285" i="4"/>
  <c r="N285" i="4"/>
  <c r="M286" i="4"/>
  <c r="N286" i="4"/>
  <c r="M287" i="4"/>
  <c r="N287" i="4"/>
  <c r="M288" i="4"/>
  <c r="N288" i="4"/>
  <c r="M289" i="4"/>
  <c r="N289" i="4"/>
  <c r="M290" i="4"/>
  <c r="N290" i="4"/>
  <c r="M291" i="4"/>
  <c r="N291" i="4"/>
  <c r="M292" i="4"/>
  <c r="N292" i="4"/>
  <c r="M293" i="4"/>
  <c r="N293" i="4"/>
  <c r="M294" i="4"/>
  <c r="N294" i="4"/>
  <c r="M295" i="4"/>
  <c r="N295" i="4"/>
  <c r="M296" i="4"/>
  <c r="N296" i="4"/>
  <c r="M297" i="4"/>
  <c r="N297" i="4"/>
  <c r="M298" i="4"/>
  <c r="N298" i="4"/>
  <c r="M299" i="4"/>
  <c r="N299" i="4"/>
  <c r="M300" i="4"/>
  <c r="N300" i="4"/>
  <c r="M301" i="4"/>
  <c r="N301" i="4"/>
  <c r="M302" i="4"/>
  <c r="N302" i="4"/>
  <c r="M303" i="4"/>
  <c r="N303" i="4"/>
  <c r="M304" i="4"/>
  <c r="N304" i="4"/>
  <c r="M305" i="4"/>
  <c r="N305" i="4"/>
  <c r="M306" i="4"/>
  <c r="N306" i="4"/>
  <c r="M307" i="4"/>
  <c r="N307" i="4"/>
  <c r="M308" i="4"/>
  <c r="N308" i="4"/>
  <c r="M309" i="4"/>
  <c r="N309" i="4"/>
  <c r="M310" i="4"/>
  <c r="N310" i="4"/>
  <c r="M311" i="4"/>
  <c r="N311" i="4"/>
  <c r="M312" i="4"/>
  <c r="N312" i="4"/>
  <c r="M313" i="4"/>
  <c r="N313" i="4"/>
  <c r="M314" i="4"/>
  <c r="N314" i="4"/>
  <c r="M315" i="4"/>
  <c r="N315" i="4"/>
  <c r="M316" i="4"/>
  <c r="N316" i="4"/>
  <c r="M317" i="4"/>
  <c r="N317" i="4"/>
  <c r="M318" i="4"/>
  <c r="N318" i="4"/>
  <c r="M319" i="4"/>
  <c r="N319" i="4"/>
  <c r="M320" i="4"/>
  <c r="N320" i="4"/>
  <c r="M321" i="4"/>
  <c r="N321" i="4"/>
  <c r="M322" i="4"/>
  <c r="N322" i="4"/>
  <c r="M323" i="4"/>
  <c r="N323" i="4"/>
  <c r="M324" i="4"/>
  <c r="N324" i="4"/>
  <c r="M325" i="4"/>
  <c r="N325" i="4"/>
  <c r="M326" i="4"/>
  <c r="N326" i="4"/>
  <c r="M327" i="4"/>
  <c r="N327" i="4"/>
  <c r="M328" i="4"/>
  <c r="N328" i="4"/>
  <c r="M329" i="4"/>
  <c r="N329" i="4"/>
  <c r="M330" i="4"/>
  <c r="N330" i="4"/>
  <c r="M331" i="4"/>
  <c r="N331" i="4"/>
  <c r="M332" i="4"/>
  <c r="N332" i="4"/>
  <c r="M333" i="4"/>
  <c r="N333" i="4"/>
  <c r="M334" i="4"/>
  <c r="M335" i="4"/>
  <c r="N335" i="4"/>
  <c r="M336" i="4"/>
  <c r="N336" i="4"/>
  <c r="M337" i="4"/>
  <c r="N337" i="4"/>
  <c r="M338" i="4"/>
  <c r="N338" i="4"/>
  <c r="M339" i="4"/>
  <c r="N339" i="4"/>
  <c r="M340" i="4"/>
  <c r="N340" i="4"/>
  <c r="M341" i="4"/>
  <c r="N341" i="4"/>
  <c r="M342" i="4"/>
  <c r="N342" i="4"/>
  <c r="M343" i="4"/>
  <c r="N343" i="4"/>
  <c r="M344" i="4"/>
  <c r="N344" i="4"/>
  <c r="M345" i="4"/>
  <c r="N345" i="4"/>
  <c r="M346" i="4"/>
  <c r="N346" i="4"/>
  <c r="M347" i="4"/>
  <c r="N347" i="4"/>
  <c r="M348" i="4"/>
  <c r="N348" i="4"/>
  <c r="M349" i="4"/>
  <c r="N349" i="4"/>
  <c r="M350" i="4"/>
  <c r="N350" i="4"/>
  <c r="M351" i="4"/>
  <c r="N351" i="4"/>
  <c r="M352" i="4"/>
  <c r="N352" i="4"/>
  <c r="M353" i="4"/>
  <c r="N353" i="4"/>
  <c r="M354" i="4"/>
  <c r="N354" i="4"/>
  <c r="M355" i="4"/>
  <c r="N355" i="4"/>
  <c r="M356" i="4"/>
  <c r="N356" i="4"/>
  <c r="M357" i="4"/>
  <c r="N357" i="4"/>
  <c r="M358" i="4"/>
  <c r="N358" i="4"/>
  <c r="M359" i="4"/>
  <c r="N359" i="4"/>
  <c r="M360" i="4"/>
  <c r="N360" i="4"/>
  <c r="M361" i="4"/>
  <c r="N361" i="4"/>
  <c r="M362" i="4"/>
  <c r="N362" i="4"/>
  <c r="M363" i="4"/>
  <c r="N363" i="4"/>
  <c r="M364" i="4"/>
  <c r="N364" i="4"/>
  <c r="M365" i="4"/>
  <c r="N365" i="4"/>
  <c r="M366" i="4"/>
  <c r="N366" i="4"/>
  <c r="M367" i="4"/>
  <c r="N367" i="4"/>
  <c r="M368" i="4"/>
  <c r="N368" i="4"/>
  <c r="M369" i="4"/>
  <c r="N369" i="4"/>
  <c r="M370" i="4"/>
  <c r="N370" i="4"/>
  <c r="M371" i="4"/>
  <c r="N371" i="4"/>
  <c r="M372" i="4"/>
  <c r="N372" i="4"/>
  <c r="M373" i="4"/>
  <c r="N373" i="4"/>
  <c r="M374" i="4"/>
  <c r="N374" i="4"/>
  <c r="M375" i="4"/>
  <c r="N375" i="4"/>
  <c r="M376" i="4"/>
  <c r="N376" i="4"/>
  <c r="M377" i="4"/>
  <c r="N377" i="4"/>
  <c r="M378" i="4"/>
  <c r="N378" i="4"/>
  <c r="M379" i="4"/>
  <c r="N379" i="4"/>
  <c r="M380" i="4"/>
  <c r="N380" i="4"/>
  <c r="M381" i="4"/>
  <c r="N381" i="4"/>
  <c r="M382" i="4"/>
  <c r="N382" i="4"/>
  <c r="N2" i="4"/>
  <c r="M2" i="4"/>
  <c r="D333" i="4"/>
  <c r="D317" i="4"/>
  <c r="D316" i="4"/>
  <c r="D315" i="4"/>
  <c r="D314" i="4"/>
  <c r="D313" i="4"/>
  <c r="D220" i="4"/>
  <c r="D219" i="4"/>
  <c r="D185" i="4"/>
  <c r="D184" i="4"/>
  <c r="D183" i="4"/>
  <c r="D182" i="4"/>
  <c r="D181" i="4"/>
  <c r="D180" i="4"/>
  <c r="D179" i="4"/>
  <c r="D178" i="4"/>
  <c r="D52" i="4"/>
  <c r="D51" i="4"/>
  <c r="D50" i="4"/>
  <c r="D49" i="4"/>
  <c r="D48" i="4"/>
  <c r="D47" i="4"/>
  <c r="D46" i="4"/>
  <c r="D3" i="4"/>
  <c r="D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D3A5A8-76CE-4649-B960-E43B9CC2BE39}" keepAlive="1" name="Consulta - VW_CUENTA_PASAJERO_PREPAGO" description="Conexión a la consulta 'VW_CUENTA_PASAJERO_PREPAGO' en el libro." type="5" refreshedVersion="8" background="1" saveData="1">
    <dbPr connection="Provider=Microsoft.Mashup.OleDb.1;Data Source=$Workbook$;Location=VW_CUENTA_PASAJERO_PREPAGO;Extended Properties=&quot;&quot;" command="SELECT * FROM [VW_CUENTA_PASAJERO_PREPAGO]"/>
  </connection>
</connections>
</file>

<file path=xl/sharedStrings.xml><?xml version="1.0" encoding="utf-8"?>
<sst xmlns="http://schemas.openxmlformats.org/spreadsheetml/2006/main" count="16302" uniqueCount="3090">
  <si>
    <t>Ruta</t>
  </si>
  <si>
    <t>#</t>
  </si>
  <si>
    <t>Parada</t>
  </si>
  <si>
    <t>Sentido</t>
  </si>
  <si>
    <t>Transportista</t>
  </si>
  <si>
    <t>Latitud</t>
  </si>
  <si>
    <t>Longitud</t>
  </si>
  <si>
    <t>Palmares - ZFC</t>
  </si>
  <si>
    <t>Parque Zaragoza</t>
  </si>
  <si>
    <t>Ingreso</t>
  </si>
  <si>
    <t>ARZE</t>
  </si>
  <si>
    <t>10.041778343568192</t>
  </si>
  <si>
    <t>-84.42911655694658</t>
  </si>
  <si>
    <t>Colchonería Trébol</t>
  </si>
  <si>
    <t>10.058713076420622</t>
  </si>
  <si>
    <t xml:space="preserve"> -84.4246166815153</t>
  </si>
  <si>
    <t>100 metros del Parque Simón Ruíz</t>
  </si>
  <si>
    <t>10.056098605094537</t>
  </si>
  <si>
    <t xml:space="preserve"> -84.43396825109694</t>
  </si>
  <si>
    <t>BN La Recta</t>
  </si>
  <si>
    <t>10.060087096070216</t>
  </si>
  <si>
    <t xml:space="preserve"> -84.43947923794258</t>
  </si>
  <si>
    <t>Licorera La Recta</t>
  </si>
  <si>
    <t>10.062713036235412</t>
  </si>
  <si>
    <t xml:space="preserve"> -84.44251050693313</t>
  </si>
  <si>
    <t>Tienda LAZARO</t>
  </si>
  <si>
    <t>10.066639194288943</t>
  </si>
  <si>
    <t xml:space="preserve"> -84.4398341046196</t>
  </si>
  <si>
    <t>Repuestos Lalo</t>
  </si>
  <si>
    <t>10.078040317438804</t>
  </si>
  <si>
    <t xml:space="preserve"> -84.4331136708151</t>
  </si>
  <si>
    <t>Muebles Varela</t>
  </si>
  <si>
    <t>10.08167853208899</t>
  </si>
  <si>
    <t xml:space="preserve"> -84.4292851291416</t>
  </si>
  <si>
    <t>Gasolinera Panamericana</t>
  </si>
  <si>
    <t>10.077343464754533</t>
  </si>
  <si>
    <t>-84.41385918358392</t>
  </si>
  <si>
    <t>Cruce de San Miguel</t>
  </si>
  <si>
    <t>10.082634247037923</t>
  </si>
  <si>
    <t>-84.42561671658933</t>
  </si>
  <si>
    <t>Zona Franca Coyol</t>
  </si>
  <si>
    <t>9.994559443341716</t>
  </si>
  <si>
    <t>-84.27139241671051</t>
  </si>
  <si>
    <t>Atenas - ZFC</t>
  </si>
  <si>
    <t>Parque de Atenas</t>
  </si>
  <si>
    <t>9.97868533994895</t>
  </si>
  <si>
    <t xml:space="preserve"> -84.3798288196041</t>
  </si>
  <si>
    <t>Restaurante Sanchos</t>
  </si>
  <si>
    <t>9.983371996863175</t>
  </si>
  <si>
    <t xml:space="preserve"> -84.37534966638015</t>
  </si>
  <si>
    <t>Parque de Los Ángeles</t>
  </si>
  <si>
    <t>9.984894709172377</t>
  </si>
  <si>
    <t xml:space="preserve"> -84.37005483298441</t>
  </si>
  <si>
    <t>Escuela León San Martín</t>
  </si>
  <si>
    <t>9.973334792067151</t>
  </si>
  <si>
    <t xml:space="preserve"> -84.35658495501491</t>
  </si>
  <si>
    <t>Taller Wainer Chacón</t>
  </si>
  <si>
    <t>9.981291495665623</t>
  </si>
  <si>
    <t xml:space="preserve"> -84.3497818372879</t>
  </si>
  <si>
    <t>Automotrices Quesada</t>
  </si>
  <si>
    <t>9.985870327612407</t>
  </si>
  <si>
    <t xml:space="preserve"> -84.33717740859885</t>
  </si>
  <si>
    <t>Casa Viñedo</t>
  </si>
  <si>
    <t>9.991146417832564</t>
  </si>
  <si>
    <t xml:space="preserve"> -84.33002574473723</t>
  </si>
  <si>
    <t>Plaza La Garita</t>
  </si>
  <si>
    <t>9.992343093702313</t>
  </si>
  <si>
    <t xml:space="preserve"> -84.32059557334</t>
  </si>
  <si>
    <t>Club Asoteletica</t>
  </si>
  <si>
    <t>9.992242246631253</t>
  </si>
  <si>
    <t xml:space="preserve"> -84.30469041694566</t>
  </si>
  <si>
    <t>Desamparados x Alajuelita - ZFC</t>
  </si>
  <si>
    <t>Súper Baterías</t>
  </si>
  <si>
    <t>9.910700216191794</t>
  </si>
  <si>
    <t xml:space="preserve"> -84.0859662813124</t>
  </si>
  <si>
    <t>Parque de Alajuelita</t>
  </si>
  <si>
    <t>9.902826341887783</t>
  </si>
  <si>
    <t xml:space="preserve"> -84.10013048817915</t>
  </si>
  <si>
    <t>Plaza América</t>
  </si>
  <si>
    <t>9.911554373698376</t>
  </si>
  <si>
    <t xml:space="preserve"> -84.10013762158756</t>
  </si>
  <si>
    <t>Puente peatonal Hatillo 6</t>
  </si>
  <si>
    <t>9.918836950538507</t>
  </si>
  <si>
    <t xml:space="preserve"> -84.10649885004878</t>
  </si>
  <si>
    <t>Iglesia de Hatillo 7</t>
  </si>
  <si>
    <t>9.926108139112726</t>
  </si>
  <si>
    <t xml:space="preserve"> -84.11270672542355</t>
  </si>
  <si>
    <t>EPA Escazú</t>
  </si>
  <si>
    <t>9.935831315096594</t>
  </si>
  <si>
    <t xml:space="preserve"> -84.12729699520952</t>
  </si>
  <si>
    <t>Pricesmart Escazú</t>
  </si>
  <si>
    <t>9.94207800732253</t>
  </si>
  <si>
    <t xml:space="preserve"> -84.14553607850566</t>
  </si>
  <si>
    <t>Forum 1</t>
  </si>
  <si>
    <t>9.943825421491498</t>
  </si>
  <si>
    <t xml:space="preserve"> -84.19297861400703</t>
  </si>
  <si>
    <t>Heredia x San Joaquín - ZFC</t>
  </si>
  <si>
    <t>Parque Los Ángeles</t>
  </si>
  <si>
    <t>Quirós</t>
  </si>
  <si>
    <t>9.995753251798854</t>
  </si>
  <si>
    <t xml:space="preserve"> -84.1197418523619</t>
  </si>
  <si>
    <t>Walmart Heredia</t>
  </si>
  <si>
    <t>9.995358001381511</t>
  </si>
  <si>
    <t>-84.12886443848639</t>
  </si>
  <si>
    <t>Autos Bolaños</t>
  </si>
  <si>
    <t>9.99483252347738</t>
  </si>
  <si>
    <t>-84.13378076412457</t>
  </si>
  <si>
    <t>Frente al Quiropráctico</t>
  </si>
  <si>
    <t>9.997247087781407</t>
  </si>
  <si>
    <t>-84.13868633537676</t>
  </si>
  <si>
    <t>Frente a entrada Funeraria La Piedad</t>
  </si>
  <si>
    <t>9.99823701601444</t>
  </si>
  <si>
    <t>-84.14242628353905</t>
  </si>
  <si>
    <t>Repuestos San Joaquín</t>
  </si>
  <si>
    <t>9.999876770894632</t>
  </si>
  <si>
    <t>-84.14691573618046</t>
  </si>
  <si>
    <t>Frente a Clínica del Seguro Social</t>
  </si>
  <si>
    <t>10.00109112972063</t>
  </si>
  <si>
    <t>-84.15288686881281</t>
  </si>
  <si>
    <t>Frente al BCR</t>
  </si>
  <si>
    <t>10.001290857805648</t>
  </si>
  <si>
    <t xml:space="preserve"> -84.15349372730083</t>
  </si>
  <si>
    <t>Radiadores MP</t>
  </si>
  <si>
    <t>10.002355937045149</t>
  </si>
  <si>
    <t>-84.16012425469799</t>
  </si>
  <si>
    <t>Antigüo Mega Súper</t>
  </si>
  <si>
    <t>10.002479749282712</t>
  </si>
  <si>
    <t>-84.16266971396804</t>
  </si>
  <si>
    <t>Parada Casona del Cerdo</t>
  </si>
  <si>
    <t>10.002706754195925</t>
  </si>
  <si>
    <t>-84.16452688821566</t>
  </si>
  <si>
    <t>Cervecería de Costa Rica</t>
  </si>
  <si>
    <t>10.003323860573047</t>
  </si>
  <si>
    <t>-84.16792617108341</t>
  </si>
  <si>
    <t>Gasolinera La Pacífica</t>
  </si>
  <si>
    <t>10.006996453482602</t>
  </si>
  <si>
    <t>-84.17625624018068</t>
  </si>
  <si>
    <t>Bar La Julieta</t>
  </si>
  <si>
    <t>10.005745190144674</t>
  </si>
  <si>
    <t>-84.18006914563796</t>
  </si>
  <si>
    <t>Policía de Río Segundo</t>
  </si>
  <si>
    <t>10.003314852101312</t>
  </si>
  <si>
    <t>-84.18624300066993</t>
  </si>
  <si>
    <t>Hotel Mango</t>
  </si>
  <si>
    <t>10.000833159184268</t>
  </si>
  <si>
    <t xml:space="preserve"> -84.19392807817735</t>
  </si>
  <si>
    <t>Puente de Villa Bonita</t>
  </si>
  <si>
    <t>9.999232177919815</t>
  </si>
  <si>
    <t>-84.21998692438635</t>
  </si>
  <si>
    <t>Heredia x Barreal - ZFC</t>
  </si>
  <si>
    <t>Frente al AM-PM El Trébol</t>
  </si>
  <si>
    <t>9.989819479879444</t>
  </si>
  <si>
    <t>-84.12679240133707</t>
  </si>
  <si>
    <t>Frente al lavacar</t>
  </si>
  <si>
    <t>9.988767556144209</t>
  </si>
  <si>
    <t>-84.1294502199353</t>
  </si>
  <si>
    <t>Frente al Más x Menos</t>
  </si>
  <si>
    <t>9.988015413940786</t>
  </si>
  <si>
    <t>-84.12967360015506</t>
  </si>
  <si>
    <t>Parada puesto de lotería</t>
  </si>
  <si>
    <t>9.986047117270735</t>
  </si>
  <si>
    <t>-84.13067333028184</t>
  </si>
  <si>
    <t>25 metros Este del Súper Valle</t>
  </si>
  <si>
    <t>9.981654002201253</t>
  </si>
  <si>
    <t>-84.13646360239022</t>
  </si>
  <si>
    <t>Antigüo Expeditors</t>
  </si>
  <si>
    <t>9.979377996694575</t>
  </si>
  <si>
    <t>-84.14702897269136</t>
  </si>
  <si>
    <t>Centro Comercial Fran Costa</t>
  </si>
  <si>
    <t>9.976337948592658</t>
  </si>
  <si>
    <t>-84.13862688589649</t>
  </si>
  <si>
    <t>Frente a Iglesia de Barreal</t>
  </si>
  <si>
    <t>9.974557999854863</t>
  </si>
  <si>
    <t>-84.14043903022211</t>
  </si>
  <si>
    <t>Entrada Calle Pepsi</t>
  </si>
  <si>
    <t>9.98182929123989</t>
  </si>
  <si>
    <t xml:space="preserve"> -84.14897163724092</t>
  </si>
  <si>
    <t>Frente a CENADA</t>
  </si>
  <si>
    <t>9.981605788752779</t>
  </si>
  <si>
    <t xml:space="preserve"> -84.1523066878704</t>
  </si>
  <si>
    <t>9.994576046338192</t>
  </si>
  <si>
    <t>-84.27138596563401</t>
  </si>
  <si>
    <t>Coyol - ZFC</t>
  </si>
  <si>
    <t>Frente a Plaza del Carmen / Costado de Renovación</t>
  </si>
  <si>
    <t>Alpízar</t>
  </si>
  <si>
    <t>10.012171084239903</t>
  </si>
  <si>
    <t>-84.2167130308951</t>
  </si>
  <si>
    <t>Costado Sur Cementerio</t>
  </si>
  <si>
    <t>10.016296234983855</t>
  </si>
  <si>
    <t>-84.21990063077563</t>
  </si>
  <si>
    <t>Diasa la Trinidad</t>
  </si>
  <si>
    <t>10.014269190817911</t>
  </si>
  <si>
    <t>-84.22860334597272</t>
  </si>
  <si>
    <t>Frente a Mega Súper</t>
  </si>
  <si>
    <t>10.011549954751352</t>
  </si>
  <si>
    <t>-84.23645955087945</t>
  </si>
  <si>
    <t>La Arrocera</t>
  </si>
  <si>
    <t xml:space="preserve">10.009985771593843, </t>
  </si>
  <si>
    <t>-84.23935752700187</t>
  </si>
  <si>
    <t>Pacto del Jocote</t>
  </si>
  <si>
    <t>10.00942991531488</t>
  </si>
  <si>
    <t>-84.2397005122571</t>
  </si>
  <si>
    <t>Villa Rica</t>
  </si>
  <si>
    <t>10.007085213551818</t>
  </si>
  <si>
    <t>-84.24437541322463</t>
  </si>
  <si>
    <t>La Amistad</t>
  </si>
  <si>
    <t>10.005680431213325</t>
  </si>
  <si>
    <t xml:space="preserve"> -84.2484560011407</t>
  </si>
  <si>
    <t>Los Olivos</t>
  </si>
  <si>
    <t>10.00396066047079</t>
  </si>
  <si>
    <t>-84.25176975007223</t>
  </si>
  <si>
    <t>Escuela Jesús Ocaña</t>
  </si>
  <si>
    <t>10.001948795846504</t>
  </si>
  <si>
    <t>-84.2553472668679</t>
  </si>
  <si>
    <t>Iglesia Coyol</t>
  </si>
  <si>
    <t>10.000392928688354</t>
  </si>
  <si>
    <t>-84.25910634428503</t>
  </si>
  <si>
    <t>Urbanización Bertilia</t>
  </si>
  <si>
    <t>9.999379071554925</t>
  </si>
  <si>
    <t>-84.26173306873719</t>
  </si>
  <si>
    <t>Frente a Taller de Buses</t>
  </si>
  <si>
    <t>9.997753055919224</t>
  </si>
  <si>
    <t>-84.26496808238262</t>
  </si>
  <si>
    <t>Frente Soda El Mango</t>
  </si>
  <si>
    <t>9.997013978419593</t>
  </si>
  <si>
    <t>-84.26756896842637</t>
  </si>
  <si>
    <t>Riteve Coyol</t>
  </si>
  <si>
    <t>9.996256760881545</t>
  </si>
  <si>
    <t>-84.27031857109584</t>
  </si>
  <si>
    <t>El Roble - ZFC</t>
  </si>
  <si>
    <t>25 Sur Semáforo Demsa ARPE</t>
  </si>
  <si>
    <t>10.010387295343616</t>
  </si>
  <si>
    <t>-84.21655403933039</t>
  </si>
  <si>
    <t>Frente al Cuna</t>
  </si>
  <si>
    <t>10.007652323622155</t>
  </si>
  <si>
    <t>-84.21768857760313</t>
  </si>
  <si>
    <t>Entrada Lotes Sanchez</t>
  </si>
  <si>
    <t>10.004652809711692</t>
  </si>
  <si>
    <t>-84.21753382290122</t>
  </si>
  <si>
    <t>50 mts del Semáforo Villa</t>
  </si>
  <si>
    <t>10.003211509351788</t>
  </si>
  <si>
    <t>-84.2187123904118</t>
  </si>
  <si>
    <t>Pali de Villa</t>
  </si>
  <si>
    <t>10.00102431426658</t>
  </si>
  <si>
    <t>-84.21962809455032</t>
  </si>
  <si>
    <t>San Antonio del Tejar</t>
  </si>
  <si>
    <t>10.000191111170558</t>
  </si>
  <si>
    <t>-84.21979402111896</t>
  </si>
  <si>
    <t>La Llantera</t>
  </si>
  <si>
    <t>9.99841500325776</t>
  </si>
  <si>
    <t>-84.22033411449634</t>
  </si>
  <si>
    <t>El Tejano</t>
  </si>
  <si>
    <t>9.996171494194002</t>
  </si>
  <si>
    <t>-84.22173924157852</t>
  </si>
  <si>
    <t>La Cañada</t>
  </si>
  <si>
    <t>9.992206217441861</t>
  </si>
  <si>
    <t>-84.2352626420528</t>
  </si>
  <si>
    <t>Entrada Calle Monge</t>
  </si>
  <si>
    <t>9.991396418318345</t>
  </si>
  <si>
    <t>-84.23694267961429</t>
  </si>
  <si>
    <t>Hogares Crea</t>
  </si>
  <si>
    <t>9.990371503018366</t>
  </si>
  <si>
    <t>-84.23848494972881</t>
  </si>
  <si>
    <t>Ant Coloso</t>
  </si>
  <si>
    <t>9.988087539353293</t>
  </si>
  <si>
    <t>-84.24227237148469</t>
  </si>
  <si>
    <t>Plaza del Roble</t>
  </si>
  <si>
    <t>9.987194585245408</t>
  </si>
  <si>
    <t>-84.24380608420458</t>
  </si>
  <si>
    <t>Loma Linda</t>
  </si>
  <si>
    <t>9.98474816271294</t>
  </si>
  <si>
    <t>-84.24834854406572</t>
  </si>
  <si>
    <t>La Lucha</t>
  </si>
  <si>
    <t>9.983558000628236</t>
  </si>
  <si>
    <t>-84.25044795815705</t>
  </si>
  <si>
    <t>Santa Fe</t>
  </si>
  <si>
    <t>9.98359162262446</t>
  </si>
  <si>
    <t>-84.25276561336477</t>
  </si>
  <si>
    <t>Ciruelas</t>
  </si>
  <si>
    <t>9.98261666977501</t>
  </si>
  <si>
    <t>-84.25838154641956</t>
  </si>
  <si>
    <t>Cárnicas</t>
  </si>
  <si>
    <t>9.983638305520213</t>
  </si>
  <si>
    <t>-84.26712636895103</t>
  </si>
  <si>
    <t>Panadería Los Llanos</t>
  </si>
  <si>
    <t>9.989406743699949</t>
  </si>
  <si>
    <t>-84.27048070134884</t>
  </si>
  <si>
    <t>9.994586557809198</t>
  </si>
  <si>
    <t>-84.27138430464015</t>
  </si>
  <si>
    <t>Pueblo Nuevo - ZFC</t>
  </si>
  <si>
    <t>Cruce de la punto rojo ( Paseo las Hortensias)</t>
  </si>
  <si>
    <t>ABC</t>
  </si>
  <si>
    <t>10.022695528570692</t>
  </si>
  <si>
    <t xml:space="preserve"> -84.21659037972003</t>
  </si>
  <si>
    <t>Antigua Jabonería San Vicente</t>
  </si>
  <si>
    <t>10.02177201248861</t>
  </si>
  <si>
    <t>-84.22105560975665</t>
  </si>
  <si>
    <t>Frente al Super de los Chinos</t>
  </si>
  <si>
    <t>10.020632760963577</t>
  </si>
  <si>
    <t>-84.22318462429733</t>
  </si>
  <si>
    <t>La Ferreteria</t>
  </si>
  <si>
    <t>10.020193517850394</t>
  </si>
  <si>
    <t>-84.22422441193326</t>
  </si>
  <si>
    <t>Sencinal</t>
  </si>
  <si>
    <t>10.020053121529193</t>
  </si>
  <si>
    <t>-84.22443165561938</t>
  </si>
  <si>
    <t>El Caballo Blanco</t>
  </si>
  <si>
    <t>10.019410967538292</t>
  </si>
  <si>
    <t>-84.22607474688992</t>
  </si>
  <si>
    <t>Bar el Apolo XIII</t>
  </si>
  <si>
    <t>10.01921652968771</t>
  </si>
  <si>
    <t>-84.22678548129626</t>
  </si>
  <si>
    <t>Primer cruce del gato verde</t>
  </si>
  <si>
    <t>10.019582996681859</t>
  </si>
  <si>
    <t>-84.23145800086935</t>
  </si>
  <si>
    <t>Super el gato verde</t>
  </si>
  <si>
    <t>10.018821781149237</t>
  </si>
  <si>
    <t>-84.23233177072474</t>
  </si>
  <si>
    <t>Segundo cruce del gato verde</t>
  </si>
  <si>
    <t>10.017946903342587</t>
  </si>
  <si>
    <t>-84.23358599514806</t>
  </si>
  <si>
    <t>La caballeriza</t>
  </si>
  <si>
    <t>10.016262961899812</t>
  </si>
  <si>
    <t>-84.23635080149789</t>
  </si>
  <si>
    <t>Taller Carranza</t>
  </si>
  <si>
    <t>10.014883122411238</t>
  </si>
  <si>
    <t>-84.2407915500208</t>
  </si>
  <si>
    <t>Cruce de las Tinajitas</t>
  </si>
  <si>
    <t>10.015027094741058</t>
  </si>
  <si>
    <t>-84.24271216100232</t>
  </si>
  <si>
    <t>Panadería Mirage</t>
  </si>
  <si>
    <t>10.01215177171505</t>
  </si>
  <si>
    <t xml:space="preserve"> -84.2464699672429</t>
  </si>
  <si>
    <t>Escuela del Barrio San José</t>
  </si>
  <si>
    <t>10.014630674589096</t>
  </si>
  <si>
    <t>-84.24641161832793</t>
  </si>
  <si>
    <t>Bar Yaja</t>
  </si>
  <si>
    <t>10.016400680603615</t>
  </si>
  <si>
    <t>-84.2462888147964</t>
  </si>
  <si>
    <t>Bomba del Barrio San José</t>
  </si>
  <si>
    <t>10.016701192318493</t>
  </si>
  <si>
    <t>-84.24354816742665</t>
  </si>
  <si>
    <t>Farmacia del Barrio San Jose</t>
  </si>
  <si>
    <t>10.012830660208824</t>
  </si>
  <si>
    <t>-84.2422439549837</t>
  </si>
  <si>
    <t>Arrocera ( Iztaru )</t>
  </si>
  <si>
    <t>10.010331836233497</t>
  </si>
  <si>
    <t>-84.23945165903659</t>
  </si>
  <si>
    <t>Sarchí - ZFC</t>
  </si>
  <si>
    <t>Costado oeste del parque  (Sarchi)</t>
  </si>
  <si>
    <t>Varios</t>
  </si>
  <si>
    <t>10.089611808989499</t>
  </si>
  <si>
    <t>-84.34563435821642</t>
  </si>
  <si>
    <t>Entrada San Miguel</t>
  </si>
  <si>
    <t>10.087156451729802</t>
  </si>
  <si>
    <t>-84.34366095346785</t>
  </si>
  <si>
    <t>Plaza Artesania (Sarchi Sur)</t>
  </si>
  <si>
    <t>10.083489781397772</t>
  </si>
  <si>
    <t>-84.34101928997556</t>
  </si>
  <si>
    <t>Alto Castro</t>
  </si>
  <si>
    <t>10.081522753360911</t>
  </si>
  <si>
    <t>-84.33544996855194</t>
  </si>
  <si>
    <t>La Virgencita</t>
  </si>
  <si>
    <t>10.083449877808293</t>
  </si>
  <si>
    <t>-84.32606880010373</t>
  </si>
  <si>
    <t>Barrio Latino</t>
  </si>
  <si>
    <t>10.082731563540545</t>
  </si>
  <si>
    <t>-84.31983318508955</t>
  </si>
  <si>
    <t>Optica Vision (Grecia)</t>
  </si>
  <si>
    <t>10.072667830567793</t>
  </si>
  <si>
    <t>-84.31423705229174</t>
  </si>
  <si>
    <t>Fabrica</t>
  </si>
  <si>
    <t>10.06453166122877</t>
  </si>
  <si>
    <t>-84.32992713633487</t>
  </si>
  <si>
    <t>Romana</t>
  </si>
  <si>
    <t>10.050939506989483</t>
  </si>
  <si>
    <t>-84.34152582468516</t>
  </si>
  <si>
    <t>Manolos (Recope)</t>
  </si>
  <si>
    <t>10.005000858490206</t>
  </si>
  <si>
    <t>-84.29300045004265</t>
  </si>
  <si>
    <t>Grecia - ZFC</t>
  </si>
  <si>
    <t>Óptica Visión (Grecia)</t>
  </si>
  <si>
    <t>10.073123836730293</t>
  </si>
  <si>
    <t>-84.31245679510576</t>
  </si>
  <si>
    <t>Bomba Delta</t>
  </si>
  <si>
    <t>10.069762886496857</t>
  </si>
  <si>
    <t>-84.32383654543212</t>
  </si>
  <si>
    <t>10.06415064069733</t>
  </si>
  <si>
    <t>-84.33006697001191</t>
  </si>
  <si>
    <t>10.057902621323898</t>
  </si>
  <si>
    <t>-84.33812254946032</t>
  </si>
  <si>
    <t>Rincón de Arias</t>
  </si>
  <si>
    <t>10.060031722122835</t>
  </si>
  <si>
    <t>-84.33332515108121</t>
  </si>
  <si>
    <t>Iglesia Argentina</t>
  </si>
  <si>
    <t>10.035983911837336</t>
  </si>
  <si>
    <t>-84.35183642670285</t>
  </si>
  <si>
    <t>Entrada Raicero</t>
  </si>
  <si>
    <t>10.031865875420383</t>
  </si>
  <si>
    <t>-84.34522391075586</t>
  </si>
  <si>
    <t>Fanal</t>
  </si>
  <si>
    <t>10.01798730640972</t>
  </si>
  <si>
    <t>-84.34266301693489</t>
  </si>
  <si>
    <t>Tacares (Bodegas) - ZFC</t>
  </si>
  <si>
    <t>Cruce de Pilas</t>
  </si>
  <si>
    <t>10.04525908932161</t>
  </si>
  <si>
    <t>-84.30136622119613</t>
  </si>
  <si>
    <t>Bodegas- Centro de amigos</t>
  </si>
  <si>
    <t>10.038436561754107</t>
  </si>
  <si>
    <t>-84.29624582736467</t>
  </si>
  <si>
    <t xml:space="preserve">Ingenio de Tacares </t>
  </si>
  <si>
    <t>10.029318062461323</t>
  </si>
  <si>
    <t>-84.28846282828756</t>
  </si>
  <si>
    <t xml:space="preserve">Súper Jose </t>
  </si>
  <si>
    <t>10.025884461917475</t>
  </si>
  <si>
    <t>-84.27799049133228</t>
  </si>
  <si>
    <t xml:space="preserve">Bar el Pavo Real </t>
  </si>
  <si>
    <t>10.028278111941184</t>
  </si>
  <si>
    <t>-84.26983905120247</t>
  </si>
  <si>
    <t xml:space="preserve">Entrada Hogares Marvi </t>
  </si>
  <si>
    <t>10.028093439010872</t>
  </si>
  <si>
    <t>-84.26745727518747</t>
  </si>
  <si>
    <t xml:space="preserve">Entrada el Cacao </t>
  </si>
  <si>
    <t>10.025725221742945</t>
  </si>
  <si>
    <t>-84.26253817878086</t>
  </si>
  <si>
    <t>Recibidor del Cacao</t>
  </si>
  <si>
    <t>10.026496817939506</t>
  </si>
  <si>
    <t>-84.25477147558364</t>
  </si>
  <si>
    <t xml:space="preserve">Pte Itiquís, a la par de Rancho Grande </t>
  </si>
  <si>
    <t>10.022107527046801</t>
  </si>
  <si>
    <t>-84.25005493799812</t>
  </si>
  <si>
    <t>10.016876170396845</t>
  </si>
  <si>
    <t>-84.24346625322262</t>
  </si>
  <si>
    <t xml:space="preserve">Frente a la Princesa Marina </t>
  </si>
  <si>
    <t>10.01255458299927</t>
  </si>
  <si>
    <t>-84.24207704194754</t>
  </si>
  <si>
    <t>Poás - ZFC</t>
  </si>
  <si>
    <t xml:space="preserve">Parque Central Poás </t>
  </si>
  <si>
    <t>10.07618569152896</t>
  </si>
  <si>
    <t>-84.24570116367308</t>
  </si>
  <si>
    <t>Veterinaria San Pedro</t>
  </si>
  <si>
    <t>10.07601712490874</t>
  </si>
  <si>
    <t>-84.24419741197835</t>
  </si>
  <si>
    <t>Puente Poas Catarata</t>
  </si>
  <si>
    <t>10.064223604406013</t>
  </si>
  <si>
    <t>-84.24374082134186</t>
  </si>
  <si>
    <t>Quebradas, Súper Rafael</t>
  </si>
  <si>
    <t>10.045798199911829</t>
  </si>
  <si>
    <t>-84.24714481153349</t>
  </si>
  <si>
    <t>Iglesia Católica de Quebradas</t>
  </si>
  <si>
    <t>10.043734631306751</t>
  </si>
  <si>
    <t>-84.24590245967065</t>
  </si>
  <si>
    <t>Río Tambor en el puente</t>
  </si>
  <si>
    <t>10.040276587799159</t>
  </si>
  <si>
    <t>-84.24292143229849</t>
  </si>
  <si>
    <t>Entrada a Tambor</t>
  </si>
  <si>
    <t>10.02320807277099</t>
  </si>
  <si>
    <t>-84.2498544921159</t>
  </si>
  <si>
    <t>Ferretería Isauro Castro</t>
  </si>
  <si>
    <t>10.019114759542509</t>
  </si>
  <si>
    <t>-84.24555568451788</t>
  </si>
  <si>
    <t>Gasolinera Barrio San José</t>
  </si>
  <si>
    <t>10.01667334584643</t>
  </si>
  <si>
    <t>-84.24354825056689</t>
  </si>
  <si>
    <t>Las Tinajitas</t>
  </si>
  <si>
    <t>10.015063889424582</t>
  </si>
  <si>
    <t>-84.24294402100999</t>
  </si>
  <si>
    <t>Guácima - ZFC</t>
  </si>
  <si>
    <t>Hogar Siembra</t>
  </si>
  <si>
    <t>9.96811327623126</t>
  </si>
  <si>
    <t>-84.23240382335642</t>
  </si>
  <si>
    <t>Bar Ottos</t>
  </si>
  <si>
    <t>9.968497453177989</t>
  </si>
  <si>
    <t>-84.23988487758484</t>
  </si>
  <si>
    <t>La Venus</t>
  </si>
  <si>
    <t>9.964681542225136</t>
  </si>
  <si>
    <t>-84.2478164847691</t>
  </si>
  <si>
    <t>Guácima Centro (Super La Canastica)</t>
  </si>
  <si>
    <t>9.962008516807202</t>
  </si>
  <si>
    <t>-84.25480473319145</t>
  </si>
  <si>
    <t>La Pradera</t>
  </si>
  <si>
    <t>9.964337423147983</t>
  </si>
  <si>
    <t>-84.27050927357834</t>
  </si>
  <si>
    <t>Prados del Bosque</t>
  </si>
  <si>
    <t>9.970498423398531</t>
  </si>
  <si>
    <t>-84.26485663116294</t>
  </si>
  <si>
    <t>Cruce la Pradera</t>
  </si>
  <si>
    <t>9.974266474016792</t>
  </si>
  <si>
    <t>-84.25625925471937</t>
  </si>
  <si>
    <t>Cruce de Ferrocarril</t>
  </si>
  <si>
    <t>9.97877550053555</t>
  </si>
  <si>
    <t>-84.2572772586454</t>
  </si>
  <si>
    <t>9.981952988950246</t>
  </si>
  <si>
    <t>-84.25895491147654</t>
  </si>
  <si>
    <t>San Bosco - ZFC</t>
  </si>
  <si>
    <t>Lubricentro de San Bosco</t>
  </si>
  <si>
    <t>10.06768062254733</t>
  </si>
  <si>
    <t>-84.15389134328447</t>
  </si>
  <si>
    <t>Cementerio San Bosco</t>
  </si>
  <si>
    <t>10.06210154099829</t>
  </si>
  <si>
    <t>-84.15666353595587</t>
  </si>
  <si>
    <t>Escuela de Zetilla</t>
  </si>
  <si>
    <t>10.055276381946827</t>
  </si>
  <si>
    <t>-84.16422655781675</t>
  </si>
  <si>
    <t>Cruce Los Pitufos</t>
  </si>
  <si>
    <t>10.05226714264815</t>
  </si>
  <si>
    <t>-84.16534938364747</t>
  </si>
  <si>
    <t>Parada de las vueltas</t>
  </si>
  <si>
    <t>10.043399477297092</t>
  </si>
  <si>
    <t>-84.1625591613672</t>
  </si>
  <si>
    <t>Iglesia Santa Barbara</t>
  </si>
  <si>
    <t>10.037667685753567</t>
  </si>
  <si>
    <t>-84.15858546554215</t>
  </si>
  <si>
    <t>Rest Banco de los Mariscos</t>
  </si>
  <si>
    <t>10.034983684776002</t>
  </si>
  <si>
    <t>-84.1633758045593</t>
  </si>
  <si>
    <t>Plaza San Pedro</t>
  </si>
  <si>
    <t>10.029276063235839</t>
  </si>
  <si>
    <t>-84.17150181904036</t>
  </si>
  <si>
    <t>El Mojón</t>
  </si>
  <si>
    <t>10.02247370320505</t>
  </si>
  <si>
    <t>-84.17627390844537</t>
  </si>
  <si>
    <t>Súper Chacón</t>
  </si>
  <si>
    <t>10.026727784085985</t>
  </si>
  <si>
    <t>-84.18154558442738</t>
  </si>
  <si>
    <t>Iglesia Desamparados</t>
  </si>
  <si>
    <t>10.023116907926921</t>
  </si>
  <si>
    <t>-84.18849945649518</t>
  </si>
  <si>
    <t>Naranjo - ZFC</t>
  </si>
  <si>
    <t>Rest. Pilones</t>
  </si>
  <si>
    <t>10.116810362782566</t>
  </si>
  <si>
    <t>-84.39860577345665</t>
  </si>
  <si>
    <t>Bajo Corrales, frente Súper Las Américas</t>
  </si>
  <si>
    <t>10.108246190899735</t>
  </si>
  <si>
    <t>-84.40019853769081</t>
  </si>
  <si>
    <t>Parque Naranjo, frente iglesia Católica.</t>
  </si>
  <si>
    <t>10.096887930181131</t>
  </si>
  <si>
    <t>-84.37887614780215</t>
  </si>
  <si>
    <t>Dulce Nombre, frente iglesia Católica.</t>
  </si>
  <si>
    <t>10.084996840697526</t>
  </si>
  <si>
    <t>-84.369823310772</t>
  </si>
  <si>
    <t>Parada Isabel Iglesias</t>
  </si>
  <si>
    <t>10.069875858654294</t>
  </si>
  <si>
    <t>-84.36306156892928</t>
  </si>
  <si>
    <t>Canoa de Pilas.</t>
  </si>
  <si>
    <t>10.065882879800162</t>
  </si>
  <si>
    <t>-84.36255636285759</t>
  </si>
  <si>
    <t>Cruce Calle Perez</t>
  </si>
  <si>
    <t>10.03932863278077</t>
  </si>
  <si>
    <t>-84.36507254717772</t>
  </si>
  <si>
    <t>Parada el Llano</t>
  </si>
  <si>
    <t>10.039862155354207</t>
  </si>
  <si>
    <t>-84.3616452695973</t>
  </si>
  <si>
    <t>Antiguo Kilometreados</t>
  </si>
  <si>
    <t>10.064482968763723</t>
  </si>
  <si>
    <t>-84.36103836411881</t>
  </si>
  <si>
    <t>Frente a gasolinera del peaje de Naranjo</t>
  </si>
  <si>
    <t>10.050557541544102</t>
  </si>
  <si>
    <t>-84.36176707066028</t>
  </si>
  <si>
    <t>Naranjo (San Jerónimo) - ZFC</t>
  </si>
  <si>
    <t>Centro San Jerónimo</t>
  </si>
  <si>
    <t>10.108272868794586</t>
  </si>
  <si>
    <t>-84.36380991221273</t>
  </si>
  <si>
    <t>Despues del Muro las Orquideas</t>
  </si>
  <si>
    <t>10.110613822374741</t>
  </si>
  <si>
    <t>-84.39105266751159</t>
  </si>
  <si>
    <t xml:space="preserve">Despues del Bar Pilones, San Juan </t>
  </si>
  <si>
    <t>10.116793353774112</t>
  </si>
  <si>
    <t xml:space="preserve"> -84.39868668953838</t>
  </si>
  <si>
    <t>Bajo Corrales (Super las Américas)</t>
  </si>
  <si>
    <t>10.10836094669565</t>
  </si>
  <si>
    <t xml:space="preserve"> -84.40026657383747</t>
  </si>
  <si>
    <t>Frente a la iglesia Naranjo Centro</t>
  </si>
  <si>
    <t>10.09695389696612</t>
  </si>
  <si>
    <t xml:space="preserve"> -84.37888408468841</t>
  </si>
  <si>
    <t>Puente ( entrada a Dulce Nombre)</t>
  </si>
  <si>
    <t>10.087664146514054</t>
  </si>
  <si>
    <t>-84.37258581626982</t>
  </si>
  <si>
    <t>Vaca Muerta</t>
  </si>
  <si>
    <t>10.07199001620344</t>
  </si>
  <si>
    <t>-84.36335350336883</t>
  </si>
  <si>
    <t>Sarchí, Grecia - ZFC</t>
  </si>
  <si>
    <t>Costado oeste del parque de Sarchí</t>
  </si>
  <si>
    <t>Plaza de las artesanías</t>
  </si>
  <si>
    <t>10.083474442371982</t>
  </si>
  <si>
    <t xml:space="preserve"> -84.34095946474874</t>
  </si>
  <si>
    <t>Entrada a Barrio Latino, Grecia</t>
  </si>
  <si>
    <t>10.082271961393229</t>
  </si>
  <si>
    <t xml:space="preserve"> -84.31973132784668</t>
  </si>
  <si>
    <t xml:space="preserve">Banco Nacional, Grecia </t>
  </si>
  <si>
    <t>10.073104658488193</t>
  </si>
  <si>
    <t xml:space="preserve"> -84.31250669030831</t>
  </si>
  <si>
    <t>Lotes Peralta, Grecia</t>
  </si>
  <si>
    <t>10.049214677134641</t>
  </si>
  <si>
    <t xml:space="preserve"> -84.34259174208377</t>
  </si>
  <si>
    <t>Empresa Panduit</t>
  </si>
  <si>
    <t>10.032717978479052</t>
  </si>
  <si>
    <t xml:space="preserve"> -84.35458811830736</t>
  </si>
  <si>
    <t>Fanal, Grecia</t>
  </si>
  <si>
    <t>10.015562194012725</t>
  </si>
  <si>
    <t xml:space="preserve"> -84.34475687605396</t>
  </si>
  <si>
    <t>Naranjo, Sarchí, Grecia - ZFC</t>
  </si>
  <si>
    <t>Naranjo Centro - frente Iglesia</t>
  </si>
  <si>
    <t>10.096949271894237</t>
  </si>
  <si>
    <t xml:space="preserve"> -84.37892122859202</t>
  </si>
  <si>
    <t>Dulce nombre - Frente escuela</t>
  </si>
  <si>
    <t>10.085116039975128</t>
  </si>
  <si>
    <t xml:space="preserve"> -84.37003153898114</t>
  </si>
  <si>
    <t>Sarchí norte - Frente parque</t>
  </si>
  <si>
    <t>10.089481879750513</t>
  </si>
  <si>
    <t xml:space="preserve"> -84.34608587335998</t>
  </si>
  <si>
    <t>Sarchí Sur - Fabrica carretas Martín Chaverri</t>
  </si>
  <si>
    <t>10.08273811643785</t>
  </si>
  <si>
    <t>-84.34058450527348</t>
  </si>
  <si>
    <t>Frente repuestos quijote</t>
  </si>
  <si>
    <t>10.084517380585588</t>
  </si>
  <si>
    <t>-84.32347862761661</t>
  </si>
  <si>
    <t>Frente al Mall de Grecia</t>
  </si>
  <si>
    <t>10.079047310473706</t>
  </si>
  <si>
    <t>-84.31686555555125</t>
  </si>
  <si>
    <t>Ópticas Visión</t>
  </si>
  <si>
    <t>10.072667379605635</t>
  </si>
  <si>
    <t xml:space="preserve"> -84.31411798141443</t>
  </si>
  <si>
    <t>Entrada al Invu #2</t>
  </si>
  <si>
    <t>10.07145394226233</t>
  </si>
  <si>
    <t>-84.31555136954721</t>
  </si>
  <si>
    <t>Frente al Mas X menos</t>
  </si>
  <si>
    <t>10.064106957750214</t>
  </si>
  <si>
    <t xml:space="preserve"> -84.33000204009136</t>
  </si>
  <si>
    <t>Panduit</t>
  </si>
  <si>
    <t>Naranjo, Sarchí, Grecia, Tacares - ZFC</t>
  </si>
  <si>
    <t>Naranjo parque</t>
  </si>
  <si>
    <t>Sarchí Parque</t>
  </si>
  <si>
    <t>Grecia Centro </t>
  </si>
  <si>
    <t>Ingenio de Tacares </t>
  </si>
  <si>
    <t>10.029387291718471</t>
  </si>
  <si>
    <t xml:space="preserve"> -84.28821471600716</t>
  </si>
  <si>
    <t>Súper Jose </t>
  </si>
  <si>
    <t>10.02590045814858</t>
  </si>
  <si>
    <t xml:space="preserve"> -84.27802702139007</t>
  </si>
  <si>
    <t>Gimnasio Carrillos</t>
  </si>
  <si>
    <t>10.02818875584368</t>
  </si>
  <si>
    <t xml:space="preserve"> -84.26998954217633</t>
  </si>
  <si>
    <t>Bar el Pavo Real </t>
  </si>
  <si>
    <t>10.028343087737229</t>
  </si>
  <si>
    <t xml:space="preserve"> -84.26984685789388</t>
  </si>
  <si>
    <t>Entrada Hogares Marvi </t>
  </si>
  <si>
    <t>10.028089300282263</t>
  </si>
  <si>
    <t xml:space="preserve"> -84.26747213999141</t>
  </si>
  <si>
    <t>Entrada el Cacao </t>
  </si>
  <si>
    <t>10.025794645398598</t>
  </si>
  <si>
    <t xml:space="preserve"> -84.26258491593055</t>
  </si>
  <si>
    <t>10.026521985918452</t>
  </si>
  <si>
    <t xml:space="preserve"> -84.25478890792793</t>
  </si>
  <si>
    <t>Puente Itiquís, a la par de Rancho Grande </t>
  </si>
  <si>
    <t>10.02258257707369</t>
  </si>
  <si>
    <t xml:space="preserve"> -84.25012214955018</t>
  </si>
  <si>
    <t>10.016961290405717</t>
  </si>
  <si>
    <t xml:space="preserve"> -84.24344231671371</t>
  </si>
  <si>
    <t>10.016346516454327</t>
  </si>
  <si>
    <t xml:space="preserve"> -84.24634731267037</t>
  </si>
  <si>
    <t>Escuela Barrio San José</t>
  </si>
  <si>
    <t>10.014477775033551</t>
  </si>
  <si>
    <t xml:space="preserve"> -84.24639539888683</t>
  </si>
  <si>
    <t>10.012216778008684</t>
  </si>
  <si>
    <t xml:space="preserve"> -84.24644367861815</t>
  </si>
  <si>
    <t>Heredia x Aurora - ZFC</t>
  </si>
  <si>
    <t>Parque de los Ángeles</t>
  </si>
  <si>
    <t>9.996220635228731</t>
  </si>
  <si>
    <t>-84.1201610902832</t>
  </si>
  <si>
    <t>Waltmart, por detrás calle cemento</t>
  </si>
  <si>
    <t>9.994662443162193</t>
  </si>
  <si>
    <t>-84.1288176302282</t>
  </si>
  <si>
    <t>Restaurante Oporto</t>
  </si>
  <si>
    <t>9.99328247583359</t>
  </si>
  <si>
    <t>-84.13105525180822</t>
  </si>
  <si>
    <t>Mall Oxigeno, Frente a leña y carbón</t>
  </si>
  <si>
    <t>9.991826076619075</t>
  </si>
  <si>
    <t>-84.13431095334205</t>
  </si>
  <si>
    <t>Panadería Espigas</t>
  </si>
  <si>
    <t>9.991480490795936</t>
  </si>
  <si>
    <t>-84.13805715376763</t>
  </si>
  <si>
    <t>Súper AM-PM</t>
  </si>
  <si>
    <t>9.991383859535386</t>
  </si>
  <si>
    <t>-84.1399001347502</t>
  </si>
  <si>
    <t>Entrada  Urb. Samaria</t>
  </si>
  <si>
    <t>9.992279926793106</t>
  </si>
  <si>
    <t>-84.14633774508971</t>
  </si>
  <si>
    <t>Entrada Urb. Los Tanques</t>
  </si>
  <si>
    <t>9.99258102841908</t>
  </si>
  <si>
    <t>-84.14856135094743</t>
  </si>
  <si>
    <t>Costado este del parque La Aurora</t>
  </si>
  <si>
    <t>9.98801907966383</t>
  </si>
  <si>
    <t>-84.1509854401767</t>
  </si>
  <si>
    <t>Proplax</t>
  </si>
  <si>
    <t>9.981542764180364</t>
  </si>
  <si>
    <t>-84.16132698778468</t>
  </si>
  <si>
    <t>Firestone</t>
  </si>
  <si>
    <t>9.995546460640686</t>
  </si>
  <si>
    <t>-84.16765260322198</t>
  </si>
  <si>
    <t>Peaje</t>
  </si>
  <si>
    <t>10.001087080905283</t>
  </si>
  <si>
    <t>-84.18574367499173</t>
  </si>
  <si>
    <t>Río Segundo</t>
  </si>
  <si>
    <t>10.00068128433254</t>
  </si>
  <si>
    <t xml:space="preserve"> -84.18746423403742</t>
  </si>
  <si>
    <t xml:space="preserve">Puente Villa Bonita </t>
  </si>
  <si>
    <t xml:space="preserve">Frente Hotel Aeropuerto </t>
  </si>
  <si>
    <t>9.993833501725433</t>
  </si>
  <si>
    <t>-84.24165181358741</t>
  </si>
  <si>
    <t>Heredia x Guararí - ZFC</t>
  </si>
  <si>
    <t>Supermercado Camila</t>
  </si>
  <si>
    <t>9.974795010609942</t>
  </si>
  <si>
    <t xml:space="preserve"> -84.11755453751186</t>
  </si>
  <si>
    <t>Pollera</t>
  </si>
  <si>
    <t>Super Jocelyn</t>
  </si>
  <si>
    <t>9.983148052815777</t>
  </si>
  <si>
    <t xml:space="preserve"> -84.11381319251085</t>
  </si>
  <si>
    <t>Parada de buses frente escuela Guararí costado su Ebais</t>
  </si>
  <si>
    <t>9.978894277302606</t>
  </si>
  <si>
    <t xml:space="preserve"> -84.11832527896571</t>
  </si>
  <si>
    <t>Parada de taxis</t>
  </si>
  <si>
    <t>9.980501245794944</t>
  </si>
  <si>
    <t xml:space="preserve"> -84.11926478823676</t>
  </si>
  <si>
    <t>Super la central</t>
  </si>
  <si>
    <t>9.981709044385637</t>
  </si>
  <si>
    <t xml:space="preserve"> -84.11863143120277</t>
  </si>
  <si>
    <t>Ferretería Nísperos</t>
  </si>
  <si>
    <t>9.982608435943755</t>
  </si>
  <si>
    <t xml:space="preserve"> -84.11807115268428</t>
  </si>
  <si>
    <t>Urbanización Los Sauces</t>
  </si>
  <si>
    <t>9.985348824665888</t>
  </si>
  <si>
    <t xml:space="preserve"> -84.11669057358108</t>
  </si>
  <si>
    <t>Iglesia La Paz</t>
  </si>
  <si>
    <t>9.988849275216735</t>
  </si>
  <si>
    <t xml:space="preserve"> -84.11452989950511</t>
  </si>
  <si>
    <t>Entrada principal del Hospital nuevo</t>
  </si>
  <si>
    <t>9.99203590572196</t>
  </si>
  <si>
    <t xml:space="preserve"> -84.12212257911368</t>
  </si>
  <si>
    <t>Heredia x Birrí - ZFC</t>
  </si>
  <si>
    <t>Bar la Amistad (la Guaracha)</t>
  </si>
  <si>
    <t>10.062102279704279</t>
  </si>
  <si>
    <t>-84.14358669154015</t>
  </si>
  <si>
    <t>La Carreta</t>
  </si>
  <si>
    <t>10.05646111929674</t>
  </si>
  <si>
    <t xml:space="preserve"> -84.13739173251909</t>
  </si>
  <si>
    <t>Residencial las Tres Marías</t>
  </si>
  <si>
    <t>10.048484865729705</t>
  </si>
  <si>
    <t>-84.13466144109019</t>
  </si>
  <si>
    <t>Distribuidora Maxxis</t>
  </si>
  <si>
    <t>10.044788623330094</t>
  </si>
  <si>
    <t>-84.13231290814694</t>
  </si>
  <si>
    <t>Super MM</t>
  </si>
  <si>
    <t>10.03084682281218</t>
  </si>
  <si>
    <t>-84.13473448806705</t>
  </si>
  <si>
    <t>Costado Oeste parque de Barva</t>
  </si>
  <si>
    <t>10.02068349243778</t>
  </si>
  <si>
    <t>-84.12451769096768</t>
  </si>
  <si>
    <t>Frente a Musmanni Sta Lucía de Barva</t>
  </si>
  <si>
    <t>10.01328534196847</t>
  </si>
  <si>
    <t>-84.12059355192811</t>
  </si>
  <si>
    <t>Frente al castillo</t>
  </si>
  <si>
    <t>10.009611790615313</t>
  </si>
  <si>
    <t>-84.11861325624592</t>
  </si>
  <si>
    <t>Frente AutoMercado</t>
  </si>
  <si>
    <t>10.005835577470396</t>
  </si>
  <si>
    <t>-84.11690680521365</t>
  </si>
  <si>
    <t>San Pedro de Barva - ZFC</t>
  </si>
  <si>
    <t>Parque San Pedro de Barva</t>
  </si>
  <si>
    <t>10.029282313319975</t>
  </si>
  <si>
    <t>-84.13829880063803</t>
  </si>
  <si>
    <t>Parada CiCafé</t>
  </si>
  <si>
    <t>10.032899666217213</t>
  </si>
  <si>
    <t>-84.13776708995805</t>
  </si>
  <si>
    <t>Parada  la Maquina</t>
  </si>
  <si>
    <t>10.03857059962372</t>
  </si>
  <si>
    <t>-84.14108911774109</t>
  </si>
  <si>
    <t>Distribuidora Raqui</t>
  </si>
  <si>
    <t>10.050776853896568</t>
  </si>
  <si>
    <t>-84.13966747086602</t>
  </si>
  <si>
    <t>Cruce Birri</t>
  </si>
  <si>
    <t>10.05664876272621</t>
  </si>
  <si>
    <t>-84.13731998522344</t>
  </si>
  <si>
    <t>Entrada la Plaza</t>
  </si>
  <si>
    <t>10.058059381751235</t>
  </si>
  <si>
    <t xml:space="preserve"> -84.13574795909487</t>
  </si>
  <si>
    <t>Súper OK</t>
  </si>
  <si>
    <t>10.039917776198532</t>
  </si>
  <si>
    <t xml:space="preserve"> -84.1495194053364</t>
  </si>
  <si>
    <t>Costado Sur del parque de Santa Bárbara</t>
  </si>
  <si>
    <t>10.036639353459169</t>
  </si>
  <si>
    <t>-84.15903709239343</t>
  </si>
  <si>
    <t>Capilla San Martin</t>
  </si>
  <si>
    <t>10.028212590698612</t>
  </si>
  <si>
    <t>-84.15757173454435</t>
  </si>
  <si>
    <t>Maxi Pali San Juan</t>
  </si>
  <si>
    <t>10.025493962826866</t>
  </si>
  <si>
    <t>-84.15604905784465</t>
  </si>
  <si>
    <t>Cruce Bar Axis</t>
  </si>
  <si>
    <t>10.019044332278513</t>
  </si>
  <si>
    <t>-84.15550166157954</t>
  </si>
  <si>
    <t>Pulpería el trébol</t>
  </si>
  <si>
    <t>10.039366184671476</t>
  </si>
  <si>
    <t>-84.13649029158698</t>
  </si>
  <si>
    <t>Cuatro esquinas</t>
  </si>
  <si>
    <t>10.015917398057882</t>
  </si>
  <si>
    <t xml:space="preserve"> -84.16786997934547</t>
  </si>
  <si>
    <t>Hotel de paso Princesas</t>
  </si>
  <si>
    <t>10.00866907158662</t>
  </si>
  <si>
    <t>-84.17451613553071</t>
  </si>
  <si>
    <t>San José - ZFC</t>
  </si>
  <si>
    <t>Hotel Talamanca</t>
  </si>
  <si>
    <t>9.933634740961024</t>
  </si>
  <si>
    <t>-84.08305673615313</t>
  </si>
  <si>
    <t>Costado este del Teatro Nacional</t>
  </si>
  <si>
    <t>9.933078080601783</t>
  </si>
  <si>
    <t>-84.076615489017</t>
  </si>
  <si>
    <t>Paseo Colón</t>
  </si>
  <si>
    <t>9.935209759015041</t>
  </si>
  <si>
    <t>-84.09152842645724</t>
  </si>
  <si>
    <t>Mas x Menos (Sabana) frente Hotel Corobici</t>
  </si>
  <si>
    <t>9.939444450059169</t>
  </si>
  <si>
    <t>-84.09823323944556</t>
  </si>
  <si>
    <t>Hospital Mexico</t>
  </si>
  <si>
    <t>9.953269837515634</t>
  </si>
  <si>
    <t>-84.11378281598516</t>
  </si>
  <si>
    <t>INA</t>
  </si>
  <si>
    <t>9.963185572570595</t>
  </si>
  <si>
    <t>-84.12674686963666</t>
  </si>
  <si>
    <t>Los Arcos</t>
  </si>
  <si>
    <t>9.975003353031179</t>
  </si>
  <si>
    <t>-84.15137051728023</t>
  </si>
  <si>
    <t>Mall Cariari</t>
  </si>
  <si>
    <t>9.979438500826838</t>
  </si>
  <si>
    <t>-84.15949694604414</t>
  </si>
  <si>
    <t>Belén - ZFC</t>
  </si>
  <si>
    <t>Costado Oeste de la Plaza de la Asunción de Belén</t>
  </si>
  <si>
    <t>9.980403708311556</t>
  </si>
  <si>
    <t>-84.17064571111251</t>
  </si>
  <si>
    <t>Lagar</t>
  </si>
  <si>
    <t>9.979917525108018</t>
  </si>
  <si>
    <t>-84.18250648502362</t>
  </si>
  <si>
    <t>Pizzería Pepperoni</t>
  </si>
  <si>
    <t>9.979796711477944</t>
  </si>
  <si>
    <t>-84.1833268795499</t>
  </si>
  <si>
    <t>Estudio Fotográfico Tony</t>
  </si>
  <si>
    <t>9.979480505294488</t>
  </si>
  <si>
    <t>-84.18486408126645</t>
  </si>
  <si>
    <t>Palí de Belén</t>
  </si>
  <si>
    <t>9.979612284520394</t>
  </si>
  <si>
    <t>-84.18862192513272</t>
  </si>
  <si>
    <t>Cruce de La Panasonic</t>
  </si>
  <si>
    <t>9.97843299515486</t>
  </si>
  <si>
    <t>-84.19904186754971</t>
  </si>
  <si>
    <t>Frente a Recope</t>
  </si>
  <si>
    <t>9.976983603601756</t>
  </si>
  <si>
    <t>-84.20631328875193</t>
  </si>
  <si>
    <t>Vuelta del Cristo de Piedra</t>
  </si>
  <si>
    <t>9.975278399841429</t>
  </si>
  <si>
    <t>-84.21047312960793</t>
  </si>
  <si>
    <t>Iglesia Católica de San Rafael</t>
  </si>
  <si>
    <t>9.972758793932902</t>
  </si>
  <si>
    <t>-84.21303356298877</t>
  </si>
  <si>
    <t>Antiguo Banco Nacional San Rafael</t>
  </si>
  <si>
    <t>9.970141176599194</t>
  </si>
  <si>
    <t>-84.21991484001744</t>
  </si>
  <si>
    <t>Colegio de San Rafael</t>
  </si>
  <si>
    <t>9.970112605086356</t>
  </si>
  <si>
    <t>-84.22401725366014</t>
  </si>
  <si>
    <t xml:space="preserve">Costado Sur del Colegio San Rafael </t>
  </si>
  <si>
    <t>9.968900451401323</t>
  </si>
  <si>
    <t>-84.22400572063346</t>
  </si>
  <si>
    <t>Licorera L y L</t>
  </si>
  <si>
    <t>9.969667790631084</t>
  </si>
  <si>
    <t>-84.22914797641013</t>
  </si>
  <si>
    <t>Entrada al Campamento Bautista</t>
  </si>
  <si>
    <t>9.978399515161014</t>
  </si>
  <si>
    <t>-84.23174743637078</t>
  </si>
  <si>
    <t>San Francisco</t>
  </si>
  <si>
    <t>9.977537777290005</t>
  </si>
  <si>
    <t xml:space="preserve"> -84.23558123213152</t>
  </si>
  <si>
    <t>Bar los Cipreses (Rincón Herrera)</t>
  </si>
  <si>
    <t>9.98068758790763</t>
  </si>
  <si>
    <t>-84.23998590569512</t>
  </si>
  <si>
    <t>Cartago - ZFC</t>
  </si>
  <si>
    <t>Parque las ruinas, Cartago centro</t>
  </si>
  <si>
    <t>9.863779635091763</t>
  </si>
  <si>
    <t>-83.91996303773507</t>
  </si>
  <si>
    <t>Frente al Cementerio General</t>
  </si>
  <si>
    <t>9.866598772118152</t>
  </si>
  <si>
    <t>-83.9335110832543</t>
  </si>
  <si>
    <t>La Isla, Lima Cartago, Bar Restaurant</t>
  </si>
  <si>
    <t>9.870889079028949</t>
  </si>
  <si>
    <t>-83.94410222336847</t>
  </si>
  <si>
    <t>Recope, Ochomogo</t>
  </si>
  <si>
    <t>9.896737327589008</t>
  </si>
  <si>
    <t>-83.94355414405548</t>
  </si>
  <si>
    <t>Frente plantel de Lumaca</t>
  </si>
  <si>
    <t>9.882903596098972</t>
  </si>
  <si>
    <t>-83.93798864969474</t>
  </si>
  <si>
    <t>Terra Mall, peaje</t>
  </si>
  <si>
    <t>9.901038913024507</t>
  </si>
  <si>
    <t>-83.99613317869887</t>
  </si>
  <si>
    <t>Pasoca</t>
  </si>
  <si>
    <t>9.904754622220945</t>
  </si>
  <si>
    <t>-84.01121717840567</t>
  </si>
  <si>
    <t>Universidad Santa Paula</t>
  </si>
  <si>
    <t>9.909782642161469</t>
  </si>
  <si>
    <t>-84.02074287635472</t>
  </si>
  <si>
    <t>Frente a farmacia,Curridabat</t>
  </si>
  <si>
    <t>9.913457738377065</t>
  </si>
  <si>
    <t>-84.04016727847107</t>
  </si>
  <si>
    <t>Frente al Palí de San Francisco de Dos ríos</t>
  </si>
  <si>
    <t>9.909580965854854</t>
  </si>
  <si>
    <t>-84.05493089353173</t>
  </si>
  <si>
    <t>Desamparados - ZFC</t>
  </si>
  <si>
    <t>Pali Desamparados</t>
  </si>
  <si>
    <t>10.022843562704747</t>
  </si>
  <si>
    <t>-84.18895527043814</t>
  </si>
  <si>
    <t>Entrada punta del este</t>
  </si>
  <si>
    <t>10.02169392304295</t>
  </si>
  <si>
    <t>-84.18959476901571</t>
  </si>
  <si>
    <t>Entrada urb, silvia eugenia</t>
  </si>
  <si>
    <t>10.019683519879912</t>
  </si>
  <si>
    <t>-84.19252987901652</t>
  </si>
  <si>
    <t>Costado oeste guardia rural del Brasil</t>
  </si>
  <si>
    <t>10.020431868308489</t>
  </si>
  <si>
    <t>-84.20110610503745</t>
  </si>
  <si>
    <t>Escuela Juan Rafael Meoño</t>
  </si>
  <si>
    <t>10.019247382560831</t>
  </si>
  <si>
    <t>-84.20564131478265</t>
  </si>
  <si>
    <t>La Tropicana - ZFC</t>
  </si>
  <si>
    <t>Plaza Real </t>
  </si>
  <si>
    <t>10.013307608893605</t>
  </si>
  <si>
    <t>-84.20729384634392</t>
  </si>
  <si>
    <t>Entrada de los cines </t>
  </si>
  <si>
    <t>10.011832577890214</t>
  </si>
  <si>
    <t>-84.20560195440133</t>
  </si>
  <si>
    <t>Cruce de Güinero </t>
  </si>
  <si>
    <t>10.014159925553226</t>
  </si>
  <si>
    <t>-84.20252466450304</t>
  </si>
  <si>
    <t>Frente al Super Compro</t>
  </si>
  <si>
    <t>10.012289389705229</t>
  </si>
  <si>
    <t>-84.2010026507421</t>
  </si>
  <si>
    <t>Escuela el Invu</t>
  </si>
  <si>
    <t>10.009117195727336</t>
  </si>
  <si>
    <t>-84.2030792730635</t>
  </si>
  <si>
    <t>Parada Taxis Invu</t>
  </si>
  <si>
    <t>10.006395117458007</t>
  </si>
  <si>
    <t>-84.20536460947534</t>
  </si>
  <si>
    <t>Frente gasolinera Delta</t>
  </si>
  <si>
    <t>10.008946885907191</t>
  </si>
  <si>
    <t>-84.20804899579073</t>
  </si>
  <si>
    <t>Gasolinera la Tropicana</t>
  </si>
  <si>
    <t>10.012348266764226</t>
  </si>
  <si>
    <t>-84.20997063483337</t>
  </si>
  <si>
    <t xml:space="preserve">Frente Walmart </t>
  </si>
  <si>
    <t>10.00196047051171</t>
  </si>
  <si>
    <t>-84.20758815493895</t>
  </si>
  <si>
    <t>Tacares - ZFC</t>
  </si>
  <si>
    <t>Entrada Invu Cataluña</t>
  </si>
  <si>
    <t>10.029562075805885</t>
  </si>
  <si>
    <t>-84.30466711521149</t>
  </si>
  <si>
    <t>Calle la Viga</t>
  </si>
  <si>
    <t>10.028589904938395</t>
  </si>
  <si>
    <t>-84.30171818379398</t>
  </si>
  <si>
    <t xml:space="preserve">Entrada Los Chorros </t>
  </si>
  <si>
    <t>10.056771904572221</t>
  </si>
  <si>
    <t>-84.28074155938263</t>
  </si>
  <si>
    <t xml:space="preserve">Calle Flores </t>
  </si>
  <si>
    <t>10.037246136162382</t>
  </si>
  <si>
    <t>-84.28747404501044</t>
  </si>
  <si>
    <t>Rosvil</t>
  </si>
  <si>
    <t>10.03009196921617</t>
  </si>
  <si>
    <t>-84.29127498128003</t>
  </si>
  <si>
    <t xml:space="preserve">Las Latas </t>
  </si>
  <si>
    <t>10.02909087208484</t>
  </si>
  <si>
    <t>-84.28874093861239</t>
  </si>
  <si>
    <t>Bar Calixto</t>
  </si>
  <si>
    <t>10.028515394699705</t>
  </si>
  <si>
    <t xml:space="preserve"> -84.28826108259177</t>
  </si>
  <si>
    <t xml:space="preserve">Colegio Carrillos Bajo </t>
  </si>
  <si>
    <t>10.02668101893082</t>
  </si>
  <si>
    <t>-84.27438334660503</t>
  </si>
  <si>
    <t>Super Don Jose</t>
  </si>
  <si>
    <t>10.025882158666857</t>
  </si>
  <si>
    <t>-84.27794923758698</t>
  </si>
  <si>
    <t xml:space="preserve">La Iglesia </t>
  </si>
  <si>
    <t>10.026614797749646</t>
  </si>
  <si>
    <t>-84.27447581507182</t>
  </si>
  <si>
    <t>Pavo Real</t>
  </si>
  <si>
    <t>10.02829199327463</t>
  </si>
  <si>
    <t>-84.26981108624489</t>
  </si>
  <si>
    <t>Primavera</t>
  </si>
  <si>
    <t>10.036134665123782</t>
  </si>
  <si>
    <t>-84.26633473044545</t>
  </si>
  <si>
    <t>Calle Reyes</t>
  </si>
  <si>
    <t>10.037776885881621</t>
  </si>
  <si>
    <t>-84.2679949175988</t>
  </si>
  <si>
    <t xml:space="preserve">Bomba Barrio San Jose </t>
  </si>
  <si>
    <t>10.01679945156363</t>
  </si>
  <si>
    <t>-84.24331426620483</t>
  </si>
  <si>
    <t xml:space="preserve">Bar Yaja </t>
  </si>
  <si>
    <t>10.01632891759725</t>
  </si>
  <si>
    <t>-84.24630011254749</t>
  </si>
  <si>
    <t>Carrillos, Tacares - ZFC</t>
  </si>
  <si>
    <t>Carrillos Alto, La Primavera</t>
  </si>
  <si>
    <t>Ingenio Tacares</t>
  </si>
  <si>
    <t>Súper Leomari</t>
  </si>
  <si>
    <t>10.027765441523433</t>
  </si>
  <si>
    <t xml:space="preserve"> -84.27879616209718</t>
  </si>
  <si>
    <t>Carrillos bajo, Don José</t>
  </si>
  <si>
    <t xml:space="preserve">Gimnasio </t>
  </si>
  <si>
    <t>Fabrica de Pilas</t>
  </si>
  <si>
    <t>10.026197352397316</t>
  </si>
  <si>
    <t xml:space="preserve"> -84.27332821252442</t>
  </si>
  <si>
    <t>10.025788009024758</t>
  </si>
  <si>
    <t xml:space="preserve"> -84.26253302321216</t>
  </si>
  <si>
    <t>La Sirenita</t>
  </si>
  <si>
    <t>10.024523276403048</t>
  </si>
  <si>
    <t xml:space="preserve"> -84.24932390185921</t>
  </si>
  <si>
    <t>Carrizal - ZFC</t>
  </si>
  <si>
    <t>Cruce 5 esquinas</t>
  </si>
  <si>
    <t>10.089566220148242</t>
  </si>
  <si>
    <t xml:space="preserve"> -84.16512172481416</t>
  </si>
  <si>
    <t>Gimnasio escuela</t>
  </si>
  <si>
    <t>10.08530173741002</t>
  </si>
  <si>
    <t xml:space="preserve"> -84.16966221494964</t>
  </si>
  <si>
    <t>Plan Carrizal 1</t>
  </si>
  <si>
    <t>10.084754752500558</t>
  </si>
  <si>
    <t xml:space="preserve"> -84.17070784594253</t>
  </si>
  <si>
    <t>Plan Carrizal 2</t>
  </si>
  <si>
    <t>10.08423861195692</t>
  </si>
  <si>
    <t xml:space="preserve"> -84.1722861421675</t>
  </si>
  <si>
    <t>Entrada calle Quizarraces</t>
  </si>
  <si>
    <t>10.084035450026278</t>
  </si>
  <si>
    <t xml:space="preserve"> -84.17279922786585</t>
  </si>
  <si>
    <t>Pulpería Buen Precio</t>
  </si>
  <si>
    <t>10.08155533109597</t>
  </si>
  <si>
    <t xml:space="preserve"> -84.17409533160921</t>
  </si>
  <si>
    <t>Escuela de Pavas</t>
  </si>
  <si>
    <t>10.069462983264089</t>
  </si>
  <si>
    <t xml:space="preserve"> -84.18277777067743</t>
  </si>
  <si>
    <t>Salón Comunal de Pavas</t>
  </si>
  <si>
    <t>10.06635218651256</t>
  </si>
  <si>
    <t xml:space="preserve"> -84.18403199070656</t>
  </si>
  <si>
    <t>Plaza de comidas Alfaro</t>
  </si>
  <si>
    <t>10.065144178936293</t>
  </si>
  <si>
    <t xml:space="preserve"> -84.18464049814101</t>
  </si>
  <si>
    <t>Condominio Montemar</t>
  </si>
  <si>
    <t>10.06174566637938</t>
  </si>
  <si>
    <t xml:space="preserve"> -84.18349023435721</t>
  </si>
  <si>
    <t>Condominio Montemar 2</t>
  </si>
  <si>
    <t>10.060878049688995</t>
  </si>
  <si>
    <t xml:space="preserve"> -84.18303129277129</t>
  </si>
  <si>
    <t>Puente Mojarras</t>
  </si>
  <si>
    <t>10.059038402786555</t>
  </si>
  <si>
    <t xml:space="preserve"> -84.18382190166983</t>
  </si>
  <si>
    <t>Calle Paula</t>
  </si>
  <si>
    <t>10.054403439349798</t>
  </si>
  <si>
    <t xml:space="preserve"> -84.18588819502912</t>
  </si>
  <si>
    <t>Taller Denver</t>
  </si>
  <si>
    <t>10.051595607009673</t>
  </si>
  <si>
    <t xml:space="preserve"> -84.18650451160622</t>
  </si>
  <si>
    <t>Cuesta La Cajeta</t>
  </si>
  <si>
    <t>10.052573822335262</t>
  </si>
  <si>
    <t xml:space="preserve"> -84.18704723814449</t>
  </si>
  <si>
    <t>Escuela Guadalupe</t>
  </si>
  <si>
    <t>10.047797048892605</t>
  </si>
  <si>
    <t xml:space="preserve"> -84.18764367555046</t>
  </si>
  <si>
    <t>Calle la Urba</t>
  </si>
  <si>
    <t>10.047158359264827</t>
  </si>
  <si>
    <t xml:space="preserve"> -84.1885493202805</t>
  </si>
  <si>
    <t>Abastecedor Guadalupe</t>
  </si>
  <si>
    <t>10.045845942131365</t>
  </si>
  <si>
    <t xml:space="preserve"> -84.18993448669397</t>
  </si>
  <si>
    <t>Zapatería Carrión</t>
  </si>
  <si>
    <t>10.04164184925807</t>
  </si>
  <si>
    <t xml:space="preserve"> -84.19446513597325</t>
  </si>
  <si>
    <t>Entrada la Flory</t>
  </si>
  <si>
    <t>10.040130036851721</t>
  </si>
  <si>
    <t xml:space="preserve"> -84.19494989390752</t>
  </si>
  <si>
    <t>Constructora JSP</t>
  </si>
  <si>
    <t>10.039617868036288</t>
  </si>
  <si>
    <t xml:space="preserve"> -84.19487646325369</t>
  </si>
  <si>
    <t>Delegación de Canoas</t>
  </si>
  <si>
    <t>10.03708222500643</t>
  </si>
  <si>
    <t xml:space="preserve"> -84.19717298259995</t>
  </si>
  <si>
    <t>Supermercado Canoas</t>
  </si>
  <si>
    <t>10.035572730664995</t>
  </si>
  <si>
    <t xml:space="preserve"> -84.19933998754307</t>
  </si>
  <si>
    <t>Campo Verde</t>
  </si>
  <si>
    <t>10.033688891731302</t>
  </si>
  <si>
    <t xml:space="preserve"> -84.20119476318327</t>
  </si>
  <si>
    <t>Super Cariari</t>
  </si>
  <si>
    <t>10.031173778981042</t>
  </si>
  <si>
    <t xml:space="preserve"> -84.20337320902512</t>
  </si>
  <si>
    <t>Súper Market 125</t>
  </si>
  <si>
    <t>10.026758682512607</t>
  </si>
  <si>
    <t xml:space="preserve"> -84.20588237262363</t>
  </si>
  <si>
    <t>Ciudad Colón - ZFC</t>
  </si>
  <si>
    <t>Teatro la Palestra</t>
  </si>
  <si>
    <t>9.914753392523770</t>
  </si>
  <si>
    <t xml:space="preserve"> -84.24094238267700</t>
  </si>
  <si>
    <t>Mas x Menos Ciudad Colón</t>
  </si>
  <si>
    <t>9.921327654686596</t>
  </si>
  <si>
    <t>-84.24151442992243</t>
  </si>
  <si>
    <t>Marisquería la Villa</t>
  </si>
  <si>
    <t>9.925436571869609</t>
  </si>
  <si>
    <t xml:space="preserve"> -84.2408463903997</t>
  </si>
  <si>
    <t>Restaurante el Corral</t>
  </si>
  <si>
    <t>9.933509868506828</t>
  </si>
  <si>
    <t xml:space="preserve"> -84.23723962861631</t>
  </si>
  <si>
    <t>Restaurante Oveja Negra</t>
  </si>
  <si>
    <t>9.938076191635245</t>
  </si>
  <si>
    <t xml:space="preserve"> -84.20699931025548</t>
  </si>
  <si>
    <t>Sabana Redonda - ZFC</t>
  </si>
  <si>
    <t>Escuela Sabana Redonda</t>
  </si>
  <si>
    <t>10.113673911752349</t>
  </si>
  <si>
    <t>-84.21567029804687</t>
  </si>
  <si>
    <t>Súper Maná, La Santa</t>
  </si>
  <si>
    <t>10.124627744822378</t>
  </si>
  <si>
    <t>-84.20929908220131</t>
  </si>
  <si>
    <t>Entrada la Pradera</t>
  </si>
  <si>
    <t>10.132467540395467</t>
  </si>
  <si>
    <t>-84.20328035108035</t>
  </si>
  <si>
    <t>Entrada Calle Pedregal</t>
  </si>
  <si>
    <t>10.134544332481862</t>
  </si>
  <si>
    <t>-84.19580772263353</t>
  </si>
  <si>
    <t>Cruce de Jaulares</t>
  </si>
  <si>
    <t>10.14080724363558</t>
  </si>
  <si>
    <t>-84.1946985572119</t>
  </si>
  <si>
    <t>Frente al parque, Laguna de Fraijanes</t>
  </si>
  <si>
    <t>10.124484853514648</t>
  </si>
  <si>
    <t>-84.19011072650305</t>
  </si>
  <si>
    <t>Frente a la Iglesia Dulce Nombre</t>
  </si>
  <si>
    <t>10.106956507359927</t>
  </si>
  <si>
    <t>-84.19194031701922</t>
  </si>
  <si>
    <t>Frente a la entrada Cerrillal, La Chaparra</t>
  </si>
  <si>
    <t>10.095198007522574</t>
  </si>
  <si>
    <t>-84.18826592064616</t>
  </si>
  <si>
    <t>Bar Oscar</t>
  </si>
  <si>
    <t>10.087964240896596</t>
  </si>
  <si>
    <t>-84.1884132574073</t>
  </si>
  <si>
    <t>Frente supermercado K-mar</t>
  </si>
  <si>
    <t>10.078975289754043</t>
  </si>
  <si>
    <t>-84.19256280384973</t>
  </si>
  <si>
    <t>Iglesia Católica de Pilas</t>
  </si>
  <si>
    <t>10.058752706652216</t>
  </si>
  <si>
    <t>-84.19969177373609</t>
  </si>
  <si>
    <t>Puente Itiquis</t>
  </si>
  <si>
    <t>10.04526105735703</t>
  </si>
  <si>
    <t>-84.20942292696735</t>
  </si>
  <si>
    <t xml:space="preserve">Automercado </t>
  </si>
  <si>
    <t>10.027916023016953</t>
  </si>
  <si>
    <t>-84.21548266761016</t>
  </si>
  <si>
    <t>Grecia x Poró - ZFC</t>
  </si>
  <si>
    <t>Gasolinera Alvarado Molina ( ALYMO)</t>
  </si>
  <si>
    <t>10.072455456647868</t>
  </si>
  <si>
    <t>-84.30849123003956</t>
  </si>
  <si>
    <t>200 mts antes del Rancho de Doña Tencha</t>
  </si>
  <si>
    <t>10.060145852977387</t>
  </si>
  <si>
    <t>-84.3110510782066</t>
  </si>
  <si>
    <t>Entrada el Poró ( Bar Camacho)</t>
  </si>
  <si>
    <t>10.058138521068889</t>
  </si>
  <si>
    <t>-84.31225688933978</t>
  </si>
  <si>
    <t>Residencial los Olivos</t>
  </si>
  <si>
    <t>10.056026877626836</t>
  </si>
  <si>
    <t>-84.31443328780803</t>
  </si>
  <si>
    <t>Frente plaza deportes el Poró</t>
  </si>
  <si>
    <t>10.053548628407487</t>
  </si>
  <si>
    <t>-84.31792187835032</t>
  </si>
  <si>
    <t>Residencial Bosque Alto</t>
  </si>
  <si>
    <t>10.046431845840129</t>
  </si>
  <si>
    <t>-84.3203577658788</t>
  </si>
  <si>
    <t>Mini Súper las Lomas</t>
  </si>
  <si>
    <t>10.053083777602009</t>
  </si>
  <si>
    <t>-84.31823918790752</t>
  </si>
  <si>
    <t>Taller de pintura F.B</t>
  </si>
  <si>
    <t>10.051468133084473</t>
  </si>
  <si>
    <t>-84.32203915284497</t>
  </si>
  <si>
    <t>Cruce entrada las Lomas</t>
  </si>
  <si>
    <t>10.05210257276616</t>
  </si>
  <si>
    <t>-84.3222174034341</t>
  </si>
  <si>
    <t>Residencial las Lomas</t>
  </si>
  <si>
    <t>10.051396659203554</t>
  </si>
  <si>
    <t>-84.32340088693896</t>
  </si>
  <si>
    <t>Entrada Calle Arias</t>
  </si>
  <si>
    <t>10.049696458529848</t>
  </si>
  <si>
    <t>-84.32564746017934</t>
  </si>
  <si>
    <t>Abastecedor la Y griega</t>
  </si>
  <si>
    <t>10.045464800256578</t>
  </si>
  <si>
    <t>-84.32586215616791</t>
  </si>
  <si>
    <t>Puente Piedra ( Tajo)</t>
  </si>
  <si>
    <t>10.046284499275089</t>
  </si>
  <si>
    <t>-84.32430588529496</t>
  </si>
  <si>
    <t>10.040366488177659</t>
  </si>
  <si>
    <t>-84.32968710459495</t>
  </si>
  <si>
    <t>Ricon de Salas</t>
  </si>
  <si>
    <t>10.028250535870516</t>
  </si>
  <si>
    <t>-84.32986513412183</t>
  </si>
  <si>
    <t>10.018690463446381</t>
  </si>
  <si>
    <t>-84.34192031832985</t>
  </si>
  <si>
    <t>Turrúcares - ZFC</t>
  </si>
  <si>
    <t>Plaza San Miguel frente a la Iglesia</t>
  </si>
  <si>
    <t>9.944953835891026</t>
  </si>
  <si>
    <t>-84.32094562333903</t>
  </si>
  <si>
    <t>Mini Super Miguel</t>
  </si>
  <si>
    <t>9.94562824177772</t>
  </si>
  <si>
    <t>-84.31914114951083</t>
  </si>
  <si>
    <t>Fabrica de Alimentos Tizate</t>
  </si>
  <si>
    <t>9.949885154726296</t>
  </si>
  <si>
    <t>-84.31741064029205</t>
  </si>
  <si>
    <t>Escuela de Turrúcares</t>
  </si>
  <si>
    <t>9.959769938397208</t>
  </si>
  <si>
    <t>-84.31794745884197</t>
  </si>
  <si>
    <t>Parque de Turrúcares</t>
  </si>
  <si>
    <t>9.961562018220185</t>
  </si>
  <si>
    <t>-84.31771253396519</t>
  </si>
  <si>
    <t>Chicharronera el Río</t>
  </si>
  <si>
    <t>9.961899603024166</t>
  </si>
  <si>
    <t>-84.31709180004843</t>
  </si>
  <si>
    <t>Bar Rest Malibu</t>
  </si>
  <si>
    <t>9.98008857295902</t>
  </si>
  <si>
    <t>-84.31727657584402</t>
  </si>
  <si>
    <t>Pizzeria las Palmas</t>
  </si>
  <si>
    <t>9.984984798973354</t>
  </si>
  <si>
    <t>-84.32080760418344</t>
  </si>
  <si>
    <t>Cementerio de la Garita</t>
  </si>
  <si>
    <t>9.987615153211758</t>
  </si>
  <si>
    <t>-84.32081711059129</t>
  </si>
  <si>
    <t>Hatillos - ZFC</t>
  </si>
  <si>
    <t>San Francisco de dos rios Estación Delta</t>
  </si>
  <si>
    <t>9.911887543206998</t>
  </si>
  <si>
    <t>-84.06192498483419</t>
  </si>
  <si>
    <t>Parque de la Paz después de la Y griega</t>
  </si>
  <si>
    <t>9.912658020332252</t>
  </si>
  <si>
    <t>-84.07772696469664</t>
  </si>
  <si>
    <t>San Sebastian</t>
  </si>
  <si>
    <t>9.910561870069204</t>
  </si>
  <si>
    <t>-84.08713029257952</t>
  </si>
  <si>
    <t>Hatillo 4 puente peatonal</t>
  </si>
  <si>
    <t>9.912073596795118</t>
  </si>
  <si>
    <t>-84.1024999494356</t>
  </si>
  <si>
    <t>Hatillo 6</t>
  </si>
  <si>
    <t>9.919082375201706</t>
  </si>
  <si>
    <t>-84.10655634388652</t>
  </si>
  <si>
    <t>Hatillo 8</t>
  </si>
  <si>
    <t>9.926007321554733</t>
  </si>
  <si>
    <t>-84.11247626276763</t>
  </si>
  <si>
    <t>Walmart Escazú</t>
  </si>
  <si>
    <t>9.935886321163924</t>
  </si>
  <si>
    <t>-84.12903351035398</t>
  </si>
  <si>
    <t>Multiplaza Escazú</t>
  </si>
  <si>
    <t>9.944380073701513</t>
  </si>
  <si>
    <t>-84.14875526886838</t>
  </si>
  <si>
    <t>9.943818854364517</t>
  </si>
  <si>
    <t xml:space="preserve"> -84.19296620589003</t>
  </si>
  <si>
    <t>San Bosco x INVU -ZFC</t>
  </si>
  <si>
    <t>Gollo Santa Barbara</t>
  </si>
  <si>
    <t>Palí Desamparados Alajuela</t>
  </si>
  <si>
    <t>10.022974386123083</t>
  </si>
  <si>
    <t xml:space="preserve"> -84.18906204570638</t>
  </si>
  <si>
    <t>Entrada Punta del Este</t>
  </si>
  <si>
    <t>10.021628029156082</t>
  </si>
  <si>
    <t xml:space="preserve"> -84.18965168260004</t>
  </si>
  <si>
    <t>Entrada Urb. Silvia Eugenia</t>
  </si>
  <si>
    <t>10.019728069815203</t>
  </si>
  <si>
    <t xml:space="preserve"> -84.19248821484429</t>
  </si>
  <si>
    <t>Cruce de Targuases</t>
  </si>
  <si>
    <t>10.01701410256336</t>
  </si>
  <si>
    <t xml:space="preserve"> -84.19613261467995</t>
  </si>
  <si>
    <t>Súper Compro</t>
  </si>
  <si>
    <t>10.01225383956536</t>
  </si>
  <si>
    <t xml:space="preserve"> -84.20092618425709</t>
  </si>
  <si>
    <t>Escuela del INVU</t>
  </si>
  <si>
    <t>10.009099303928933</t>
  </si>
  <si>
    <t xml:space="preserve"> -84.20320155778013</t>
  </si>
  <si>
    <t>Parada de taxis el INVU</t>
  </si>
  <si>
    <t>10.00638820111457</t>
  </si>
  <si>
    <t xml:space="preserve"> -84.20532850145587</t>
  </si>
  <si>
    <t>Gasolinera Delta</t>
  </si>
  <si>
    <t>10.008814688898646</t>
  </si>
  <si>
    <t xml:space="preserve"> -84.20834851943097</t>
  </si>
  <si>
    <t xml:space="preserve">Walmart </t>
  </si>
  <si>
    <t>10.002491390629762</t>
  </si>
  <si>
    <t xml:space="preserve"> -84.20780893228589</t>
  </si>
  <si>
    <t>Rosario Naranjo - ZFC</t>
  </si>
  <si>
    <t>Escuela El Rosario</t>
  </si>
  <si>
    <t>10.051327008715742</t>
  </si>
  <si>
    <t>-84.36874129784246</t>
  </si>
  <si>
    <t>Ciudadela Perez</t>
  </si>
  <si>
    <t>10.049677192912199</t>
  </si>
  <si>
    <t>-84.36845186169612</t>
  </si>
  <si>
    <t xml:space="preserve">Parada de los Vargas </t>
  </si>
  <si>
    <t>10.044603903100557</t>
  </si>
  <si>
    <t>-84.37820776870026</t>
  </si>
  <si>
    <t>Calle Indio</t>
  </si>
  <si>
    <t>10.042995960569506</t>
  </si>
  <si>
    <t>-84.3787481546327</t>
  </si>
  <si>
    <t xml:space="preserve">Parada El Llano </t>
  </si>
  <si>
    <t>10.037664373820464</t>
  </si>
  <si>
    <t>-84.36096208272565</t>
  </si>
  <si>
    <t>Rincón de Cacao - ZFC</t>
  </si>
  <si>
    <t>Urbanización Los Alpes</t>
  </si>
  <si>
    <t>10.00869019214545</t>
  </si>
  <si>
    <t>-84.30224165461036</t>
  </si>
  <si>
    <t>Pulpería los Mangos</t>
  </si>
  <si>
    <t>10.012358331085615</t>
  </si>
  <si>
    <t>-84.2959866953498</t>
  </si>
  <si>
    <t>Frente a la Escuela</t>
  </si>
  <si>
    <t>10.019936304740918</t>
  </si>
  <si>
    <t>-84.2781867981697</t>
  </si>
  <si>
    <t>Ferretería</t>
  </si>
  <si>
    <t>10.023210773684896</t>
  </si>
  <si>
    <t>-84.26743018529702</t>
  </si>
  <si>
    <t>Cruce del supermercado</t>
  </si>
  <si>
    <t>10.023378080849584</t>
  </si>
  <si>
    <t>-84.26543580498613</t>
  </si>
  <si>
    <t>Frente a casa de Familia Oreamuno</t>
  </si>
  <si>
    <t>10.025363384789623</t>
  </si>
  <si>
    <t>-84.26408966101333</t>
  </si>
  <si>
    <t>Entrada Cacao</t>
  </si>
  <si>
    <t>10.025797178292287</t>
  </si>
  <si>
    <t xml:space="preserve"> -84.26251525025214</t>
  </si>
  <si>
    <t>10.024419954965479</t>
  </si>
  <si>
    <t>-84.24946708861862</t>
  </si>
  <si>
    <t>Zoo Ave</t>
  </si>
  <si>
    <t>10.011546859093576</t>
  </si>
  <si>
    <t>-84.27577211373952</t>
  </si>
  <si>
    <t>Manolos ( Casona del Maíz)</t>
  </si>
  <si>
    <t>10.006173507971104</t>
  </si>
  <si>
    <t>-84.2934790633456</t>
  </si>
  <si>
    <t>Fiesta del Maíz</t>
  </si>
  <si>
    <t>9.993390534608453</t>
  </si>
  <si>
    <t>-84.3164974452391</t>
  </si>
  <si>
    <t>Barva - ZFC</t>
  </si>
  <si>
    <t>Parque de Barva</t>
  </si>
  <si>
    <t>10.02077827689975</t>
  </si>
  <si>
    <t xml:space="preserve"> -84.12377257058023</t>
  </si>
  <si>
    <t>Parque de San Pedro de Barva</t>
  </si>
  <si>
    <t>10.029302925292846</t>
  </si>
  <si>
    <t xml:space="preserve"> -84.13827769948678</t>
  </si>
  <si>
    <t>Parada de CiCafe</t>
  </si>
  <si>
    <t>10.03289961566241</t>
  </si>
  <si>
    <t xml:space="preserve"> -84.13773154932038</t>
  </si>
  <si>
    <t>Parada la Maquina</t>
  </si>
  <si>
    <t>10.038575656452467</t>
  </si>
  <si>
    <t xml:space="preserve"> -84.14106640898551</t>
  </si>
  <si>
    <t>10.050795321341132</t>
  </si>
  <si>
    <t xml:space="preserve"> -84.13950034118618</t>
  </si>
  <si>
    <t>Cruce Birrí</t>
  </si>
  <si>
    <t>10.056677157633914</t>
  </si>
  <si>
    <t xml:space="preserve"> -84.13733447842291</t>
  </si>
  <si>
    <t>Súper Ok</t>
  </si>
  <si>
    <t>Costado Sur del Parque de Santa Bárbara</t>
  </si>
  <si>
    <t>10.036590840120214</t>
  </si>
  <si>
    <t xml:space="preserve"> -84.15911074454458</t>
  </si>
  <si>
    <t>10.022990020458247</t>
  </si>
  <si>
    <t xml:space="preserve"> -84.1890503586444</t>
  </si>
  <si>
    <t>10.021466384956955</t>
  </si>
  <si>
    <t xml:space="preserve"> -84.18988752119004</t>
  </si>
  <si>
    <t>10.019629530764053</t>
  </si>
  <si>
    <t xml:space="preserve"> -84.1925788571904</t>
  </si>
  <si>
    <t>Costado Oeste Guardia Rural del Brasil</t>
  </si>
  <si>
    <t>10.020526076144648</t>
  </si>
  <si>
    <t xml:space="preserve"> -84.2007850736872</t>
  </si>
  <si>
    <t>10.019203334163391</t>
  </si>
  <si>
    <t xml:space="preserve"> -84.20556886187529</t>
  </si>
  <si>
    <t>San Rafael - ZFC</t>
  </si>
  <si>
    <t>Costado Norte del parque San Rafael</t>
  </si>
  <si>
    <t>10.015199237808432</t>
  </si>
  <si>
    <t xml:space="preserve"> -84.09972945021934</t>
  </si>
  <si>
    <t>100 metros antes del Bar Barracos</t>
  </si>
  <si>
    <t>10.014674069140128</t>
  </si>
  <si>
    <t>-84.1027585529577</t>
  </si>
  <si>
    <t>Frente a la iglesia San Josecito</t>
  </si>
  <si>
    <t>10.012978574584068</t>
  </si>
  <si>
    <t>-84.10575488524141</t>
  </si>
  <si>
    <t>Frente a la escuela Laboratorio</t>
  </si>
  <si>
    <t>10.005739348621042</t>
  </si>
  <si>
    <t>-84.10957699506778</t>
  </si>
  <si>
    <t>Pizzería Itacuba</t>
  </si>
  <si>
    <t>10.004740495422805</t>
  </si>
  <si>
    <t>-84.11605916674375</t>
  </si>
  <si>
    <t>ZFC - Sabanilla</t>
  </si>
  <si>
    <t>K-Mart</t>
  </si>
  <si>
    <t>Salida</t>
  </si>
  <si>
    <t xml:space="preserve">Minisuper El Abuelo </t>
  </si>
  <si>
    <t xml:space="preserve">Cementerio General de San Isidro </t>
  </si>
  <si>
    <t>Beneficio Santa Eduviges</t>
  </si>
  <si>
    <t>Plaza de San Luis</t>
  </si>
  <si>
    <t>Frente al Templo Católico de Sabanilla Centro</t>
  </si>
  <si>
    <t>Provincia</t>
  </si>
  <si>
    <t>Tarifa</t>
  </si>
  <si>
    <t>Turno</t>
  </si>
  <si>
    <t>Días Operación</t>
  </si>
  <si>
    <t>Hora de Turno</t>
  </si>
  <si>
    <t>Inicio Ruta</t>
  </si>
  <si>
    <t>Fin Ruta</t>
  </si>
  <si>
    <t>Alajuela</t>
  </si>
  <si>
    <t>Atenas</t>
  </si>
  <si>
    <t>A</t>
  </si>
  <si>
    <t>L-V</t>
  </si>
  <si>
    <t>Barrio San José</t>
  </si>
  <si>
    <t>B</t>
  </si>
  <si>
    <t>Carrillos</t>
  </si>
  <si>
    <t>Carrizal</t>
  </si>
  <si>
    <t>Coyol</t>
  </si>
  <si>
    <t>Plaza Carmen</t>
  </si>
  <si>
    <t>Arrocera</t>
  </si>
  <si>
    <t>ADM</t>
  </si>
  <si>
    <t>C</t>
  </si>
  <si>
    <t>Comprimido</t>
  </si>
  <si>
    <t>Desamparados</t>
  </si>
  <si>
    <t>Grecia</t>
  </si>
  <si>
    <t>Grecia, Sarchí, Naranjo</t>
  </si>
  <si>
    <t>Guácima</t>
  </si>
  <si>
    <t>Arriba</t>
  </si>
  <si>
    <t>Abajo</t>
  </si>
  <si>
    <t>Pradera</t>
  </si>
  <si>
    <t>La Tropicana</t>
  </si>
  <si>
    <t>Naranjo</t>
  </si>
  <si>
    <t>J-S</t>
  </si>
  <si>
    <t>V-D</t>
  </si>
  <si>
    <t>Naranjo (El Rosario)</t>
  </si>
  <si>
    <t>Palmares</t>
  </si>
  <si>
    <t>San Ramón/Palmares</t>
  </si>
  <si>
    <t>Poás</t>
  </si>
  <si>
    <t>Pueblo Nuevo</t>
  </si>
  <si>
    <t>Rincón de Cacao</t>
  </si>
  <si>
    <t>El Roble</t>
  </si>
  <si>
    <t>Sabana Redonda</t>
  </si>
  <si>
    <t>Sabanilla</t>
  </si>
  <si>
    <t>San Bosco</t>
  </si>
  <si>
    <t>San Bosco x INVU</t>
  </si>
  <si>
    <t>Sarchí</t>
  </si>
  <si>
    <t>Tacares</t>
  </si>
  <si>
    <t>Tacares/Cataluña</t>
  </si>
  <si>
    <t>Turrúcares</t>
  </si>
  <si>
    <t>Cartago</t>
  </si>
  <si>
    <t>Heredia</t>
  </si>
  <si>
    <t>Barva Periférica</t>
  </si>
  <si>
    <t>Belén</t>
  </si>
  <si>
    <t>Asunción</t>
  </si>
  <si>
    <t>Cristo</t>
  </si>
  <si>
    <t>Panasonic</t>
  </si>
  <si>
    <t>San Rafael</t>
  </si>
  <si>
    <t>Campamento</t>
  </si>
  <si>
    <t>Birrí</t>
  </si>
  <si>
    <t>Guararí</t>
  </si>
  <si>
    <t>Guararí-Barreal</t>
  </si>
  <si>
    <t>Heredia Directo</t>
  </si>
  <si>
    <t>Aurora</t>
  </si>
  <si>
    <t>Barreal</t>
  </si>
  <si>
    <t>San Joaquín</t>
  </si>
  <si>
    <t>San Pedro de Barva</t>
  </si>
  <si>
    <t>San José</t>
  </si>
  <si>
    <t>Ciudad Colón</t>
  </si>
  <si>
    <t>Desamparados x Alajuelita</t>
  </si>
  <si>
    <t>Teatro Nacional</t>
  </si>
  <si>
    <t>Talamanca</t>
  </si>
  <si>
    <t>Más x Menos</t>
  </si>
  <si>
    <t>Continental</t>
  </si>
  <si>
    <t>S</t>
  </si>
  <si>
    <t>D</t>
  </si>
  <si>
    <t>Grecia, Tacares, Carrillos</t>
  </si>
  <si>
    <t>Dulce Nombre</t>
  </si>
  <si>
    <t>Nueva</t>
  </si>
  <si>
    <t>Roble</t>
  </si>
  <si>
    <t>Cardinal Health</t>
  </si>
  <si>
    <t>San Ramón</t>
  </si>
  <si>
    <t>Hologic</t>
  </si>
  <si>
    <t>Philips</t>
  </si>
  <si>
    <t>Barva</t>
  </si>
  <si>
    <t>Escazú</t>
  </si>
  <si>
    <t>L-S</t>
  </si>
  <si>
    <t>San Josecito</t>
  </si>
  <si>
    <t>Abbott B31</t>
  </si>
  <si>
    <t>Moog</t>
  </si>
  <si>
    <t>10.078963690426903</t>
  </si>
  <si>
    <t xml:space="preserve"> -84.19253957039412</t>
  </si>
  <si>
    <t>10.080074256924567</t>
  </si>
  <si>
    <t xml:space="preserve"> -84.19806258011984</t>
  </si>
  <si>
    <t>10.080009020841048</t>
  </si>
  <si>
    <t xml:space="preserve"> -84.19577266179444</t>
  </si>
  <si>
    <t>10.080629319998396</t>
  </si>
  <si>
    <t xml:space="preserve"> -84.2049479635323</t>
  </si>
  <si>
    <t>10.081920810123759</t>
  </si>
  <si>
    <t xml:space="preserve"> -84.20883072821537</t>
  </si>
  <si>
    <t>10.074211886767175</t>
  </si>
  <si>
    <t xml:space="preserve"> -84.21571239581286</t>
  </si>
  <si>
    <t>Buseta</t>
  </si>
  <si>
    <t>Microbus</t>
  </si>
  <si>
    <t>Autobus</t>
  </si>
  <si>
    <t>Costo por Kilómetro</t>
  </si>
  <si>
    <t>KM</t>
  </si>
  <si>
    <t>Punto de salida</t>
  </si>
  <si>
    <t>Confluent</t>
  </si>
  <si>
    <t>CooperSurgical</t>
  </si>
  <si>
    <t>Smith and Nephew</t>
  </si>
  <si>
    <t>Medtronic</t>
  </si>
  <si>
    <t>Pasta Roma</t>
  </si>
  <si>
    <t>San Antonio</t>
  </si>
  <si>
    <t>Llantera Solís</t>
  </si>
  <si>
    <t>Naranjo (Pilones)</t>
  </si>
  <si>
    <t>Naranjo (Centro)</t>
  </si>
  <si>
    <t>Dimi</t>
  </si>
  <si>
    <t>Virgencita</t>
  </si>
  <si>
    <t>Grecia x Poró</t>
  </si>
  <si>
    <t>Raicero</t>
  </si>
  <si>
    <t>San Pedro Santa Barbara</t>
  </si>
  <si>
    <t>Tacares (Pilas)</t>
  </si>
  <si>
    <t>Pilas</t>
  </si>
  <si>
    <t>Tacares (Cataluña)</t>
  </si>
  <si>
    <t>Escuela</t>
  </si>
  <si>
    <t>Cantón</t>
  </si>
  <si>
    <t>Distrito</t>
  </si>
  <si>
    <t>9.979428397287938</t>
  </si>
  <si>
    <t>-84.37937852434187</t>
  </si>
  <si>
    <t>Parada Coopeatenas</t>
  </si>
  <si>
    <t>9.981277418718957</t>
  </si>
  <si>
    <t>-84.37877627151249</t>
  </si>
  <si>
    <t>9.984893574182852</t>
  </si>
  <si>
    <t>-84.36998709513998</t>
  </si>
  <si>
    <t>Concepción</t>
  </si>
  <si>
    <t>Cruce Río Grande</t>
  </si>
  <si>
    <t>9.972520398503445</t>
  </si>
  <si>
    <t>-84.35986649668763</t>
  </si>
  <si>
    <t>9.973391648684663</t>
  </si>
  <si>
    <t>-84.35654675567548</t>
  </si>
  <si>
    <t>9.981076146815443</t>
  </si>
  <si>
    <t>-84.3497179533066</t>
  </si>
  <si>
    <t>La Garita</t>
  </si>
  <si>
    <t>9.985920223809146</t>
  </si>
  <si>
    <t>-84.33712911220891</t>
  </si>
  <si>
    <t>La Casa del Viñedo</t>
  </si>
  <si>
    <t>9.991129852312705</t>
  </si>
  <si>
    <t>-84.33000422653807</t>
  </si>
  <si>
    <t>9.992376168907702</t>
  </si>
  <si>
    <t>-84.32061487881094</t>
  </si>
  <si>
    <t>9.992254522057909</t>
  </si>
  <si>
    <t>-84.30466991280873</t>
  </si>
  <si>
    <t>9.994609594899861</t>
  </si>
  <si>
    <t>-84.27136310973749</t>
  </si>
  <si>
    <t>Taller de buses</t>
  </si>
  <si>
    <t>Iglesia de Coyol</t>
  </si>
  <si>
    <t>-84.2484560011407</t>
  </si>
  <si>
    <t xml:space="preserve">Bruselas </t>
  </si>
  <si>
    <t>10.006330080969155</t>
  </si>
  <si>
    <t>-84.24665331225785</t>
  </si>
  <si>
    <t>10.009814513938531</t>
  </si>
  <si>
    <t>-84.23946952802156</t>
  </si>
  <si>
    <t>Princesa Marina</t>
  </si>
  <si>
    <t>10.01253450266211</t>
  </si>
  <si>
    <t>-84.24208669173782</t>
  </si>
  <si>
    <t>Bomba Chamu</t>
  </si>
  <si>
    <t>-84.24639539888683</t>
  </si>
  <si>
    <t>10.012259734291774</t>
  </si>
  <si>
    <t>-84.24643480966446</t>
  </si>
  <si>
    <t>Súpermercado La Primavera</t>
  </si>
  <si>
    <t>10.036074532516603</t>
  </si>
  <si>
    <t>-84.26643029894741</t>
  </si>
  <si>
    <t>10.037951946798726</t>
  </si>
  <si>
    <t>-84.26708150950701</t>
  </si>
  <si>
    <t>Iglesia de Calle Reyes</t>
  </si>
  <si>
    <t>10.033821031809866</t>
  </si>
  <si>
    <t>-84.27571889083981</t>
  </si>
  <si>
    <t>Gimnasio Body Fit</t>
  </si>
  <si>
    <t>10.03186679363746</t>
  </si>
  <si>
    <t>-84.27585187289598</t>
  </si>
  <si>
    <t>Soda Don Don</t>
  </si>
  <si>
    <t>10.026778281122086</t>
  </si>
  <si>
    <t>-84.2780694499426</t>
  </si>
  <si>
    <t>Iglesia de Carrillos Bajo</t>
  </si>
  <si>
    <t>10.02660475298045</t>
  </si>
  <si>
    <t>-84.27453372072456</t>
  </si>
  <si>
    <t>Gimnasio Muscle Factory</t>
  </si>
  <si>
    <t>10.028089040792993</t>
  </si>
  <si>
    <t>-84.27187290150509</t>
  </si>
  <si>
    <t>Bar Pavo Real</t>
  </si>
  <si>
    <t>10.028449802421605</t>
  </si>
  <si>
    <t>-84.26966481322971</t>
  </si>
  <si>
    <t>Tambor</t>
  </si>
  <si>
    <t>Entrada de Cacao</t>
  </si>
  <si>
    <t>10.02585585178502</t>
  </si>
  <si>
    <t>-84.26257603727754</t>
  </si>
  <si>
    <t>Palí Carrillos</t>
  </si>
  <si>
    <t>10.028102915558403</t>
  </si>
  <si>
    <t>-84.26757052744016</t>
  </si>
  <si>
    <t>-84.16512172481416</t>
  </si>
  <si>
    <t>-84.16966221494964</t>
  </si>
  <si>
    <t>-84.17070784594253</t>
  </si>
  <si>
    <t>-84.1722861421675</t>
  </si>
  <si>
    <t>-84.17279922786585</t>
  </si>
  <si>
    <t>-84.17409533160921</t>
  </si>
  <si>
    <t>-84.18277777067743</t>
  </si>
  <si>
    <t>-84.18403199070656</t>
  </si>
  <si>
    <t>-84.18464049814101</t>
  </si>
  <si>
    <t>-84.18349023435721</t>
  </si>
  <si>
    <t>-84.18303129277129</t>
  </si>
  <si>
    <t>-84.18382190166983</t>
  </si>
  <si>
    <t>-84.18588819502912</t>
  </si>
  <si>
    <t>-84.18650451160622</t>
  </si>
  <si>
    <t>-84.18704723814449</t>
  </si>
  <si>
    <t>-84.18764367555046</t>
  </si>
  <si>
    <t>-84.1885493202805</t>
  </si>
  <si>
    <t>-84.18993448669397</t>
  </si>
  <si>
    <t>-84.19446513597325</t>
  </si>
  <si>
    <t>-84.19494989390752</t>
  </si>
  <si>
    <t>-84.19487646325369</t>
  </si>
  <si>
    <t>-84.19717298259995</t>
  </si>
  <si>
    <t>-84.19933998754307</t>
  </si>
  <si>
    <t>-84.20119476318327</t>
  </si>
  <si>
    <t>Súper Cariari</t>
  </si>
  <si>
    <t>-84.20337320902512</t>
  </si>
  <si>
    <t>-84.20588237262363</t>
  </si>
  <si>
    <t>Plaza del Carmen</t>
  </si>
  <si>
    <t>10.012390867636741</t>
  </si>
  <si>
    <t>-84.21675913684668</t>
  </si>
  <si>
    <t>10.016360221664874</t>
  </si>
  <si>
    <t>-84.21943338669288</t>
  </si>
  <si>
    <t>10.014270926028521</t>
  </si>
  <si>
    <t>-84.22862298578886</t>
  </si>
  <si>
    <t>Mega Súper</t>
  </si>
  <si>
    <t>10.011686309119916</t>
  </si>
  <si>
    <t>-84.2362411011166</t>
  </si>
  <si>
    <t>10.009908240091479</t>
  </si>
  <si>
    <t>-84.23938777947775</t>
  </si>
  <si>
    <t>10.008685684252516</t>
  </si>
  <si>
    <t>-84.24002905601674</t>
  </si>
  <si>
    <t>10.007100649823386</t>
  </si>
  <si>
    <t>-84.24417799019459</t>
  </si>
  <si>
    <t>10.005778699615455</t>
  </si>
  <si>
    <t>-84.24820214991695</t>
  </si>
  <si>
    <t>10.004297028918794</t>
  </si>
  <si>
    <t>-84.25121233328774</t>
  </si>
  <si>
    <t>10.001975693633264</t>
  </si>
  <si>
    <t>-84.25532319189502</t>
  </si>
  <si>
    <t>10.000429396388858</t>
  </si>
  <si>
    <t>-84.2590442489028</t>
  </si>
  <si>
    <t>9.99932554663447</t>
  </si>
  <si>
    <t>-84.26167652945277</t>
  </si>
  <si>
    <t>Taller de Buses</t>
  </si>
  <si>
    <t>9.997746192210531</t>
  </si>
  <si>
    <t>-84.26492965255653</t>
  </si>
  <si>
    <t>Soda El Mango</t>
  </si>
  <si>
    <t>9.997165110042829</t>
  </si>
  <si>
    <t>-84.26777450306788</t>
  </si>
  <si>
    <t>Palí Desamparados</t>
  </si>
  <si>
    <t>10.022780134775635</t>
  </si>
  <si>
    <t>-84.18891989695697</t>
  </si>
  <si>
    <t>Pan Por Kilo</t>
  </si>
  <si>
    <t>10.021569536277823</t>
  </si>
  <si>
    <t>-84.18966880204223</t>
  </si>
  <si>
    <t>Urbanización Silvia Eugenia</t>
  </si>
  <si>
    <t>10.019549219481718</t>
  </si>
  <si>
    <t>-84.19268052487286</t>
  </si>
  <si>
    <t>Guardia Rural del Brasil</t>
  </si>
  <si>
    <t>10.020490773288836</t>
  </si>
  <si>
    <t>-84.20070216835737</t>
  </si>
  <si>
    <t>10.018280976598506</t>
  </si>
  <si>
    <t>-84.2056294846738</t>
  </si>
  <si>
    <t>Autolavado Quicke</t>
  </si>
  <si>
    <t>10.010222961543116</t>
  </si>
  <si>
    <t>-84.2166387547292</t>
  </si>
  <si>
    <t>UTN</t>
  </si>
  <si>
    <t>10.007287421408227</t>
  </si>
  <si>
    <t>-84.21776262365731</t>
  </si>
  <si>
    <t>Entrada Lotes Sánchez</t>
  </si>
  <si>
    <t>10.005004498060657</t>
  </si>
  <si>
    <t>-84.21827436876227</t>
  </si>
  <si>
    <t>Semáforo de Villa</t>
  </si>
  <si>
    <t>10.002514648954785</t>
  </si>
  <si>
    <t>-84.21924016162669</t>
  </si>
  <si>
    <t>Palí Villa</t>
  </si>
  <si>
    <t>10.001029034120647</t>
  </si>
  <si>
    <t>-84.21959467018574</t>
  </si>
  <si>
    <t>9.996270580765504</t>
  </si>
  <si>
    <t>-84.22122205763026</t>
  </si>
  <si>
    <t>Clínica HospiPet</t>
  </si>
  <si>
    <t>9.995359973208318</t>
  </si>
  <si>
    <t>-84.22856853730283</t>
  </si>
  <si>
    <t>Condominio La Rioja</t>
  </si>
  <si>
    <t>9.994247637795931</t>
  </si>
  <si>
    <t>-84.22982244968071</t>
  </si>
  <si>
    <t>Las Tejitas</t>
  </si>
  <si>
    <t>9.99365027487119</t>
  </si>
  <si>
    <t>-84.23073883486865</t>
  </si>
  <si>
    <t>Autolavado Arroyo</t>
  </si>
  <si>
    <t>9.992911127623216</t>
  </si>
  <si>
    <t>-84.23306363066487</t>
  </si>
  <si>
    <t>9.992605027571653</t>
  </si>
  <si>
    <t>-84.23455901778286</t>
  </si>
  <si>
    <t>Hogares CREA</t>
  </si>
  <si>
    <t>9.990344285126614</t>
  </si>
  <si>
    <t>-84.23845138614108</t>
  </si>
  <si>
    <t>Antiguo Coloso</t>
  </si>
  <si>
    <t>9.98958900482763</t>
  </si>
  <si>
    <t>-84.2396100319223</t>
  </si>
  <si>
    <t>Palí Roble</t>
  </si>
  <si>
    <t>9.98812401596996</t>
  </si>
  <si>
    <t>-84.24211378843187</t>
  </si>
  <si>
    <t>9.987161111991284</t>
  </si>
  <si>
    <t>-84.24378447430672</t>
  </si>
  <si>
    <t>9.984835456464504</t>
  </si>
  <si>
    <t>-84.24828360660186</t>
  </si>
  <si>
    <t>9.983551376659781</t>
  </si>
  <si>
    <t>-84.25056432781379</t>
  </si>
  <si>
    <t>9.983576814771862</t>
  </si>
  <si>
    <t>-84.25279645042596</t>
  </si>
  <si>
    <t>9.982169199453644</t>
  </si>
  <si>
    <t>-84.25881613063102</t>
  </si>
  <si>
    <t>Panadería El Llano</t>
  </si>
  <si>
    <t>9.989377551351007</t>
  </si>
  <si>
    <t>-84.27049128786379</t>
  </si>
  <si>
    <t>Costado Este del Mercado</t>
  </si>
  <si>
    <t>10.072706843386614</t>
  </si>
  <si>
    <t>-84.31308133495902</t>
  </si>
  <si>
    <t>Materiales Arsenio Soto</t>
  </si>
  <si>
    <t>10.070500225960423</t>
  </si>
  <si>
    <t>-84.32006137974025</t>
  </si>
  <si>
    <t>10.06976096483396</t>
  </si>
  <si>
    <t>-84.32378681937371</t>
  </si>
  <si>
    <t>Yonaka Motors</t>
  </si>
  <si>
    <t>10.066608434146943</t>
  </si>
  <si>
    <t>-84.32798091190371</t>
  </si>
  <si>
    <t>Puente de Piedra</t>
  </si>
  <si>
    <t>El Bodegón de la Cerámica</t>
  </si>
  <si>
    <t>10.05993498117564</t>
  </si>
  <si>
    <t>-84.33368887595506</t>
  </si>
  <si>
    <t>Fábrica de Sal</t>
  </si>
  <si>
    <t>10.05451243035849</t>
  </si>
  <si>
    <t>-84.34040969965137</t>
  </si>
  <si>
    <t>Lotes Peralta</t>
  </si>
  <si>
    <t>10.049094598362705</t>
  </si>
  <si>
    <t>-84.34265774830745</t>
  </si>
  <si>
    <t>Alto Peralta</t>
  </si>
  <si>
    <t>10.045452070981423</t>
  </si>
  <si>
    <t>-84.34520314364839</t>
  </si>
  <si>
    <t>10.032664044793265</t>
  </si>
  <si>
    <t>-84.35460694977296</t>
  </si>
  <si>
    <t>10.015749636847309</t>
  </si>
  <si>
    <t>-84.34280577842212</t>
  </si>
  <si>
    <t>Banco Popular</t>
  </si>
  <si>
    <t>10.073902343066658</t>
  </si>
  <si>
    <t>-84.3127904964498</t>
  </si>
  <si>
    <t>Vidrio Centro</t>
  </si>
  <si>
    <t>10.07079162536329</t>
  </si>
  <si>
    <t>-84.3081238775966</t>
  </si>
  <si>
    <t>Ferreterías El Mar</t>
  </si>
  <si>
    <t>10.068812259852418</t>
  </si>
  <si>
    <t>-84.30704650674203</t>
  </si>
  <si>
    <t>Panadería Maná</t>
  </si>
  <si>
    <t>10.058334558234813</t>
  </si>
  <si>
    <t>-84.31224227132161</t>
  </si>
  <si>
    <t>Bar Camacho</t>
  </si>
  <si>
    <t>10.057934265781853</t>
  </si>
  <si>
    <t>-84.3124554632263</t>
  </si>
  <si>
    <t>Residencial Los Olivos</t>
  </si>
  <si>
    <t>10.056033371650447</t>
  </si>
  <si>
    <t>-84.31442187979597</t>
  </si>
  <si>
    <t>Escuela Puede de Piedra</t>
  </si>
  <si>
    <t>10.047771051434202</t>
  </si>
  <si>
    <t>-84.31569630566945</t>
  </si>
  <si>
    <t>Taller Jiménez Álvarez</t>
  </si>
  <si>
    <t>10.046028876717841</t>
  </si>
  <si>
    <t>-84.3185707836353</t>
  </si>
  <si>
    <t>10.046403864862853</t>
  </si>
  <si>
    <t>-84.32037268175209</t>
  </si>
  <si>
    <t>Súper Las Lomas</t>
  </si>
  <si>
    <t>10.049508590692106</t>
  </si>
  <si>
    <t>-84.3216535302249</t>
  </si>
  <si>
    <t>Taller F.B</t>
  </si>
  <si>
    <t>10.050827650549076</t>
  </si>
  <si>
    <t>-84.32189728354405</t>
  </si>
  <si>
    <t>Cruce entrada Las Lomas</t>
  </si>
  <si>
    <t>10.052018170038421</t>
  </si>
  <si>
    <t>-84.32218001958877</t>
  </si>
  <si>
    <t>Residencial Las Lomas</t>
  </si>
  <si>
    <t>10.05133643993655</t>
  </si>
  <si>
    <t>-84.32335097592103</t>
  </si>
  <si>
    <t>10.049680016138419</t>
  </si>
  <si>
    <t>-84.32562069216604</t>
  </si>
  <si>
    <t>Eoapex</t>
  </si>
  <si>
    <t>10.045476852436883</t>
  </si>
  <si>
    <t>-84.32581121556356</t>
  </si>
  <si>
    <t>Tajo Puente de Piedra</t>
  </si>
  <si>
    <t>10.04209483993874</t>
  </si>
  <si>
    <t>-84.3267395043425</t>
  </si>
  <si>
    <t>10.040323048691269</t>
  </si>
  <si>
    <t>-84.32971185074247</t>
  </si>
  <si>
    <t>Servicio Automotriz Fg</t>
  </si>
  <si>
    <t>10.036515426001113</t>
  </si>
  <si>
    <t>-84.33699636077915</t>
  </si>
  <si>
    <t>Minisuper Laudey</t>
  </si>
  <si>
    <t>10.034573235774687</t>
  </si>
  <si>
    <t>-84.34111490171469</t>
  </si>
  <si>
    <t>Salón Comunal Calle Raicero</t>
  </si>
  <si>
    <t>10.033340734027341</t>
  </si>
  <si>
    <t>-84.34290435666024</t>
  </si>
  <si>
    <t>Súper La Criollita</t>
  </si>
  <si>
    <t>10.031992496472373</t>
  </si>
  <si>
    <t>-84.34516785448133</t>
  </si>
  <si>
    <t>10.016889279126078</t>
  </si>
  <si>
    <t>-84.34210071540896</t>
  </si>
  <si>
    <t>Los Ángeles</t>
  </si>
  <si>
    <t>Pulpería Virgencita</t>
  </si>
  <si>
    <t>10.084512926374387</t>
  </si>
  <si>
    <t>-84.3239835286238</t>
  </si>
  <si>
    <t>Minisuper Ruta 118</t>
  </si>
  <si>
    <t>10.08477448539172</t>
  </si>
  <si>
    <t>-84.32163375737785</t>
  </si>
  <si>
    <t>Entrada Calle de los Barrantes</t>
  </si>
  <si>
    <t>10.08425810051745</t>
  </si>
  <si>
    <t>-84.32008357776337</t>
  </si>
  <si>
    <t>San Roque</t>
  </si>
  <si>
    <t>Supervisión Escolar Circuito 06</t>
  </si>
  <si>
    <t>10.081532478829885</t>
  </si>
  <si>
    <t>-84.31931543449694</t>
  </si>
  <si>
    <t>Grecia-Sarchí-Naranjo</t>
  </si>
  <si>
    <t>Parque de Naranjo</t>
  </si>
  <si>
    <t>10.09692315221111</t>
  </si>
  <si>
    <t>-84.37888661986426</t>
  </si>
  <si>
    <t>Servicentro Naranjo</t>
  </si>
  <si>
    <t>10.095394554045324</t>
  </si>
  <si>
    <t>-84.37715584717414</t>
  </si>
  <si>
    <t>Escuela Alfonso Monge</t>
  </si>
  <si>
    <t>10.085239321466828</t>
  </si>
  <si>
    <t>-84.37006392007847</t>
  </si>
  <si>
    <t>Supermercado Dulce Nombre</t>
  </si>
  <si>
    <t>10.081293838390888</t>
  </si>
  <si>
    <t>-84.36786400192359</t>
  </si>
  <si>
    <t>Sarchí Norte</t>
  </si>
  <si>
    <t>Parque de Sarchí Norte</t>
  </si>
  <si>
    <t>10.089493035575307</t>
  </si>
  <si>
    <t>-84.3461016208194</t>
  </si>
  <si>
    <t>Sarchí Sur</t>
  </si>
  <si>
    <t>Carrocerías Guillermo Chaverri</t>
  </si>
  <si>
    <t>10.084128749925847</t>
  </si>
  <si>
    <t>-84.3412138443179</t>
  </si>
  <si>
    <t>Plaza del Mueble</t>
  </si>
  <si>
    <t>10.08155738435452</t>
  </si>
  <si>
    <t>-84.33478383520477</t>
  </si>
  <si>
    <t>Río Sarchí</t>
  </si>
  <si>
    <t>10.0852218139706</t>
  </si>
  <si>
    <t>-84.32995973812137</t>
  </si>
  <si>
    <t>Mall Plaza Grecia</t>
  </si>
  <si>
    <t>10.078839065239396</t>
  </si>
  <si>
    <t>-84.31657276881366</t>
  </si>
  <si>
    <t>10.064066919102169</t>
  </si>
  <si>
    <t>-84.32998661204753</t>
  </si>
  <si>
    <t>San Juan</t>
  </si>
  <si>
    <t>Restaurante Los Pilones</t>
  </si>
  <si>
    <t>10.116774795985702</t>
  </si>
  <si>
    <t>-84.3985687101462</t>
  </si>
  <si>
    <t>Súper Las Américas</t>
  </si>
  <si>
    <t>10.108357489118127</t>
  </si>
  <si>
    <t>-84.4001321022912</t>
  </si>
  <si>
    <t>Grecia-Tacares</t>
  </si>
  <si>
    <t>Plaza Pinos</t>
  </si>
  <si>
    <t>10.07145327436161</t>
  </si>
  <si>
    <t>-84.31581965934834</t>
  </si>
  <si>
    <t>Plaza de Deportes Peralta</t>
  </si>
  <si>
    <t>10.049089464304455</t>
  </si>
  <si>
    <t>-84.34268856697305</t>
  </si>
  <si>
    <t>Grecos</t>
  </si>
  <si>
    <t>10.044556076872224</t>
  </si>
  <si>
    <t>-84.34584322119848</t>
  </si>
  <si>
    <t>Plaza de Deportes Cataluña</t>
  </si>
  <si>
    <t>10.028189100411385</t>
  </si>
  <si>
    <t>-84.30860872605098</t>
  </si>
  <si>
    <t>Lubricentro La Viga</t>
  </si>
  <si>
    <t>10.02720773356561</t>
  </si>
  <si>
    <t>-84.29953961798721</t>
  </si>
  <si>
    <t>Ingenio de Tacares</t>
  </si>
  <si>
    <t>10.029374446942134</t>
  </si>
  <si>
    <t>-84.28866461450023</t>
  </si>
  <si>
    <t>Recibidor de Cacao</t>
  </si>
  <si>
    <t>10.026516548287082</t>
  </si>
  <si>
    <t>-84.25492636652886</t>
  </si>
  <si>
    <t>Rancho Grande</t>
  </si>
  <si>
    <t>10.022281315265294</t>
  </si>
  <si>
    <t>-84.24998404094296</t>
  </si>
  <si>
    <t>Hogar de Siembra</t>
  </si>
  <si>
    <t>9.968113053869319</t>
  </si>
  <si>
    <t>-84.23240614480135</t>
  </si>
  <si>
    <t>9.968477651821248</t>
  </si>
  <si>
    <t>-84.23987290610219</t>
  </si>
  <si>
    <t>Panadería La Parada</t>
  </si>
  <si>
    <t>9.965862326908914</t>
  </si>
  <si>
    <t>-84.2442922976526</t>
  </si>
  <si>
    <t>9.96463063925016</t>
  </si>
  <si>
    <t>-84.24782043503008</t>
  </si>
  <si>
    <t>Súper La Canastica</t>
  </si>
  <si>
    <t>9.962027150557844</t>
  </si>
  <si>
    <t>-84.25483215071574</t>
  </si>
  <si>
    <t>Escuela Rincón Chiquito</t>
  </si>
  <si>
    <t>9.973815015668556</t>
  </si>
  <si>
    <t>-84.25670400359573</t>
  </si>
  <si>
    <t>9.980278132065404</t>
  </si>
  <si>
    <t>-84.2590262215212</t>
  </si>
  <si>
    <t>Liceo de Guácima Abajo</t>
  </si>
  <si>
    <t>9.936586349304207</t>
  </si>
  <si>
    <t>-84.266592368918</t>
  </si>
  <si>
    <t>Comisión Nacional de Fuerza y Luz</t>
  </si>
  <si>
    <t>9.938366986051967</t>
  </si>
  <si>
    <t>-84.26519315223976</t>
  </si>
  <si>
    <t>Hacienda Los Reyes</t>
  </si>
  <si>
    <t>9.948009812430806</t>
  </si>
  <si>
    <t>-84.26256861307648</t>
  </si>
  <si>
    <t>GSD International School</t>
  </si>
  <si>
    <t>9.950387857556478</t>
  </si>
  <si>
    <t>-84.2618888805082</t>
  </si>
  <si>
    <t>Auto Mercado La Guácima</t>
  </si>
  <si>
    <t>9.956770725227706</t>
  </si>
  <si>
    <t>-84.26141755569101</t>
  </si>
  <si>
    <t>Banco Nacional</t>
  </si>
  <si>
    <t>9.96004784748149</t>
  </si>
  <si>
    <t>-84.25823672486506</t>
  </si>
  <si>
    <t>10.013372933712628</t>
  </si>
  <si>
    <t>-84.20716862404883</t>
  </si>
  <si>
    <t>10.011859290351435</t>
  </si>
  <si>
    <t>-84.20556528580656</t>
  </si>
  <si>
    <t>El Güinero</t>
  </si>
  <si>
    <t>10.014047309695963</t>
  </si>
  <si>
    <t>-84.20256234921757</t>
  </si>
  <si>
    <t>10.012284727372524</t>
  </si>
  <si>
    <t>-84.2010383705043</t>
  </si>
  <si>
    <t>Escuela INVU Las Cañas</t>
  </si>
  <si>
    <t>10.008999251041676</t>
  </si>
  <si>
    <t>-84.20315651472447</t>
  </si>
  <si>
    <t>Parada de Taxis INVU</t>
  </si>
  <si>
    <t>10.006555466924667</t>
  </si>
  <si>
    <t>-84.2053322119654</t>
  </si>
  <si>
    <t>10.009019800938503</t>
  </si>
  <si>
    <t>-84.20818371821679</t>
  </si>
  <si>
    <t>Gasolinera La Tropicana</t>
  </si>
  <si>
    <t>10.012336827330019</t>
  </si>
  <si>
    <t>-84.21000059299834</t>
  </si>
  <si>
    <t>Walmart</t>
  </si>
  <si>
    <t>10.00361122653519</t>
  </si>
  <si>
    <t>-84.20900450421574</t>
  </si>
  <si>
    <t>Zaragoza</t>
  </si>
  <si>
    <t>Esquipulas</t>
  </si>
  <si>
    <t>Buenos Aires</t>
  </si>
  <si>
    <t>Banco Nacional La Recta</t>
  </si>
  <si>
    <t>San Miguel</t>
  </si>
  <si>
    <t>10.075072701070331</t>
  </si>
  <si>
    <t>-84.40104079603555</t>
  </si>
  <si>
    <t>San Pedro</t>
  </si>
  <si>
    <t>Escuela Pedro Aguirre</t>
  </si>
  <si>
    <t>10.076134797066102</t>
  </si>
  <si>
    <t>-84.24641977894578</t>
  </si>
  <si>
    <t>Veterinaria de San Pedro</t>
  </si>
  <si>
    <t>10.076040210777624</t>
  </si>
  <si>
    <t>-84.24420057254419</t>
  </si>
  <si>
    <t>El Rayo</t>
  </si>
  <si>
    <t>10.075548607972022</t>
  </si>
  <si>
    <t>-84.24559702388174</t>
  </si>
  <si>
    <t>Barrio Los Amigos</t>
  </si>
  <si>
    <t>10.055581225525072</t>
  </si>
  <si>
    <t>-84.2452126428275</t>
  </si>
  <si>
    <t>Súper San Rafael</t>
  </si>
  <si>
    <t>10.04585859598065</t>
  </si>
  <si>
    <t>-84.24715406305063</t>
  </si>
  <si>
    <t>Iglesia de Quebradas</t>
  </si>
  <si>
    <t>10.043737490942016</t>
  </si>
  <si>
    <t>-84.24590200681557</t>
  </si>
  <si>
    <t>Puente Río Tambor</t>
  </si>
  <si>
    <t>10.040331863089552</t>
  </si>
  <si>
    <t>-84.2428404872562</t>
  </si>
  <si>
    <t>10.036590657572837</t>
  </si>
  <si>
    <t>-84.24499689439071</t>
  </si>
  <si>
    <t>Cabañas Poás</t>
  </si>
  <si>
    <t>10.027469308530003</t>
  </si>
  <si>
    <t>-84.25180139931668</t>
  </si>
  <si>
    <t>Fábrica de Tubos Campeón</t>
  </si>
  <si>
    <t>10.018970571657949</t>
  </si>
  <si>
    <t>-84.2454120356288</t>
  </si>
  <si>
    <t>Punto Rojo</t>
  </si>
  <si>
    <t>10.022642467859416</t>
  </si>
  <si>
    <t>-84.21659547962507</t>
  </si>
  <si>
    <t>Súper de los Chinos</t>
  </si>
  <si>
    <t>La Ferretería</t>
  </si>
  <si>
    <t>CEN-CINAI</t>
  </si>
  <si>
    <t>10.02004895844995</t>
  </si>
  <si>
    <t>-84.22439914509899</t>
  </si>
  <si>
    <t>Primer Cruce del Gato Verde</t>
  </si>
  <si>
    <t>10.019618700862225</t>
  </si>
  <si>
    <t>-84.23142830383512</t>
  </si>
  <si>
    <t>Súper el Gato Verde</t>
  </si>
  <si>
    <t>10.018799485854393</t>
  </si>
  <si>
    <t>-84.2322960034935</t>
  </si>
  <si>
    <t>Segundo Cruce del Gato Verde</t>
  </si>
  <si>
    <t>10.017911788039097</t>
  </si>
  <si>
    <t>-84.23380159208013</t>
  </si>
  <si>
    <t>Taller Hermanos Carranza</t>
  </si>
  <si>
    <t>10.014894974675691</t>
  </si>
  <si>
    <t>-84.2408204008041</t>
  </si>
  <si>
    <t>Pollo Granjero</t>
  </si>
  <si>
    <t>10.015014781179895</t>
  </si>
  <si>
    <t>-84.24269058992014</t>
  </si>
  <si>
    <t>La Princesa Marina</t>
  </si>
  <si>
    <t>10.012621094244423</t>
  </si>
  <si>
    <t>-84.24214719587752</t>
  </si>
  <si>
    <t>10.008691179518296</t>
  </si>
  <si>
    <t>-84.30224622931173</t>
  </si>
  <si>
    <t>10.009662610418212</t>
  </si>
  <si>
    <t>-84.3005560710649</t>
  </si>
  <si>
    <t>Entrada a los Mangos</t>
  </si>
  <si>
    <t>Soda Gómez Arce</t>
  </si>
  <si>
    <t>10.01289054362696</t>
  </si>
  <si>
    <t>-84.29444439822147</t>
  </si>
  <si>
    <t>Urbanización Los Diamantes</t>
  </si>
  <si>
    <t>10.013454396826592</t>
  </si>
  <si>
    <t>-84.29338910149873</t>
  </si>
  <si>
    <t>250m Este de Urbanización los Diamantes</t>
  </si>
  <si>
    <t>10.014821459490694</t>
  </si>
  <si>
    <t>-84.29155915082832</t>
  </si>
  <si>
    <t>400m Oeste de Escuela Rincón de Cacao</t>
  </si>
  <si>
    <t>10.019297362398042</t>
  </si>
  <si>
    <t>-84.2816861423229</t>
  </si>
  <si>
    <t>Escuela Rincón de Cacao</t>
  </si>
  <si>
    <t>10.019910642263033</t>
  </si>
  <si>
    <t>-84.2781235708981</t>
  </si>
  <si>
    <t>Finca Los Amigos</t>
  </si>
  <si>
    <t>10.022217592419251</t>
  </si>
  <si>
    <t>-84.26943771195917</t>
  </si>
  <si>
    <t>10.024498780297757</t>
  </si>
  <si>
    <t>-84.24952749039478</t>
  </si>
  <si>
    <t xml:space="preserve">Pops </t>
  </si>
  <si>
    <t>10.011538122084142</t>
  </si>
  <si>
    <t>-84.24951591575879</t>
  </si>
  <si>
    <t>Bloquera El Progreso</t>
  </si>
  <si>
    <t>10.010753179514452</t>
  </si>
  <si>
    <t>-84.2544550911117</t>
  </si>
  <si>
    <t>Bar Cocos</t>
  </si>
  <si>
    <t>10.00907436408951</t>
  </si>
  <si>
    <t>-84.26179701878837</t>
  </si>
  <si>
    <t>10.008343512866658</t>
  </si>
  <si>
    <t>-84.28985899107357</t>
  </si>
  <si>
    <t>Gasolinera La Garita</t>
  </si>
  <si>
    <t>10.002964198944818</t>
  </si>
  <si>
    <t>-84.29926340752183</t>
  </si>
  <si>
    <t>Bar Isabel</t>
  </si>
  <si>
    <t>10.002295432961777</t>
  </si>
  <si>
    <t>-84.30099054354898</t>
  </si>
  <si>
    <t>La Fiesta del Maíz</t>
  </si>
  <si>
    <t>9.99340805860152</t>
  </si>
  <si>
    <t>-84.31614676028063</t>
  </si>
  <si>
    <t>Jardín Botánico Ordich</t>
  </si>
  <si>
    <t>9.991662628734693</t>
  </si>
  <si>
    <t>-84.30757594292737</t>
  </si>
  <si>
    <t>10.113566451281843</t>
  </si>
  <si>
    <t>-84.2159539447502</t>
  </si>
  <si>
    <t>Supermercado El Maná</t>
  </si>
  <si>
    <t>10.1246234415694</t>
  </si>
  <si>
    <t>-84.2093073310739</t>
  </si>
  <si>
    <t>Entrada Calle La Pradera</t>
  </si>
  <si>
    <t>10.132469509149221</t>
  </si>
  <si>
    <t>-84.20328724743385</t>
  </si>
  <si>
    <t>10.134577664198822</t>
  </si>
  <si>
    <t>-84.1956886397747</t>
  </si>
  <si>
    <t>10.140704371933852</t>
  </si>
  <si>
    <t>-84.19473091311423</t>
  </si>
  <si>
    <t>San Isidro</t>
  </si>
  <si>
    <t>Escuela La Laguna</t>
  </si>
  <si>
    <t>10.132242255992875</t>
  </si>
  <si>
    <t>-84.19161915048522</t>
  </si>
  <si>
    <t>Parque Laguna de Fraijanes</t>
  </si>
  <si>
    <t>10.124249903944772</t>
  </si>
  <si>
    <t>-84.19008445526961</t>
  </si>
  <si>
    <t>Escuela Dulce Nombre</t>
  </si>
  <si>
    <t>10.110267942984676</t>
  </si>
  <si>
    <t>-84.1909901318584</t>
  </si>
  <si>
    <t>Iglesia Dulce Nombre</t>
  </si>
  <si>
    <t>10.10693561667856</t>
  </si>
  <si>
    <t>-84.1919426582473</t>
  </si>
  <si>
    <t>Hacienda Alsacia Starbucks</t>
  </si>
  <si>
    <t>10.100896065459798</t>
  </si>
  <si>
    <t>-84.19350822475076</t>
  </si>
  <si>
    <t>Entrada Cerrillal</t>
  </si>
  <si>
    <t>10.095046136306207</t>
  </si>
  <si>
    <t>-84.18827905933792</t>
  </si>
  <si>
    <t>10.087979560841552</t>
  </si>
  <si>
    <t>-84.18842280362394</t>
  </si>
  <si>
    <t>Supermercado K-mar</t>
  </si>
  <si>
    <t>10.078972401503862</t>
  </si>
  <si>
    <t>-84.19260623970919</t>
  </si>
  <si>
    <t>Liceo de San Isidro</t>
  </si>
  <si>
    <t>10.07631345909565</t>
  </si>
  <si>
    <t>-84.1934417729677</t>
  </si>
  <si>
    <t>10.058754974660417</t>
  </si>
  <si>
    <t>-84.19971383595207</t>
  </si>
  <si>
    <t>Puente Itiquís</t>
  </si>
  <si>
    <t>10.045196043503728</t>
  </si>
  <si>
    <t>-84.20940377420395</t>
  </si>
  <si>
    <t>10.027869937010017</t>
  </si>
  <si>
    <t>-84.21552222951493</t>
  </si>
  <si>
    <t>-84.19253957039412</t>
  </si>
  <si>
    <t>-84.19577266179444</t>
  </si>
  <si>
    <t>-84.19806258011984</t>
  </si>
  <si>
    <t>-84.2049479635323</t>
  </si>
  <si>
    <t>-84.20883072821537</t>
  </si>
  <si>
    <t>Templo Católico de Sabanilla Centro</t>
  </si>
  <si>
    <t>-84.21571239581286</t>
  </si>
  <si>
    <t>Santa Bárbara</t>
  </si>
  <si>
    <t>Setillal</t>
  </si>
  <si>
    <t>Lubricentro San Bosco</t>
  </si>
  <si>
    <t>10.067675189008204</t>
  </si>
  <si>
    <t>-84.15386999443527</t>
  </si>
  <si>
    <t>10.062186706933609</t>
  </si>
  <si>
    <t>-84.15654685090676</t>
  </si>
  <si>
    <t>Escuela de Setillal</t>
  </si>
  <si>
    <t>10.055441139665241</t>
  </si>
  <si>
    <t>-84.16416268823406</t>
  </si>
  <si>
    <t>10.052305343736759</t>
  </si>
  <si>
    <t>-84.16534746388334</t>
  </si>
  <si>
    <t>10.037136623451207</t>
  </si>
  <si>
    <t>-84.15885974424076</t>
  </si>
  <si>
    <t>Restaurante Banco de los Mariscos</t>
  </si>
  <si>
    <t>10.034973947286847</t>
  </si>
  <si>
    <t>-84.16330633872492</t>
  </si>
  <si>
    <t>10.029297544878384</t>
  </si>
  <si>
    <t>-84.17144342229297</t>
  </si>
  <si>
    <t>10.024574011713685</t>
  </si>
  <si>
    <t>-84.17633055028836</t>
  </si>
  <si>
    <t>10.026190994488775</t>
  </si>
  <si>
    <t>-84.18423533291535</t>
  </si>
  <si>
    <t>10.023441608254869</t>
  </si>
  <si>
    <t>-84.18808264797785</t>
  </si>
  <si>
    <t>10.021446088172995</t>
  </si>
  <si>
    <t>-84.18984712447815</t>
  </si>
  <si>
    <t>10.019650324120942</t>
  </si>
  <si>
    <t>-84.19251538983974</t>
  </si>
  <si>
    <t>Cruce Targuases</t>
  </si>
  <si>
    <t>10.01731451679533</t>
  </si>
  <si>
    <t>-84.1959308166246</t>
  </si>
  <si>
    <t>La Agonía</t>
  </si>
  <si>
    <t xml:space="preserve">Hospital de Alajuela </t>
  </si>
  <si>
    <t>10.008595184617617</t>
  </si>
  <si>
    <t>-84.2108348112295</t>
  </si>
  <si>
    <t>10.00639358002211</t>
  </si>
  <si>
    <t>-84.20535136315937</t>
  </si>
  <si>
    <t>10.009014866549713</t>
  </si>
  <si>
    <t>-84.20313946950152</t>
  </si>
  <si>
    <t>10.012270784782894</t>
  </si>
  <si>
    <t>-84.20101844466996</t>
  </si>
  <si>
    <t xml:space="preserve">Cementerio San Bosco </t>
  </si>
  <si>
    <t>Parque de San Ramón</t>
  </si>
  <si>
    <t>10.087193829442954</t>
  </si>
  <si>
    <t>-84.4697637006624</t>
  </si>
  <si>
    <t>Mall de San Ramón</t>
  </si>
  <si>
    <t>10.078145264597483</t>
  </si>
  <si>
    <t>-84.46997634154279</t>
  </si>
  <si>
    <t>Parada Cardys</t>
  </si>
  <si>
    <t>10.07113846585566</t>
  </si>
  <si>
    <t>-84.45625248389553</t>
  </si>
  <si>
    <t>Parada paso peatonal</t>
  </si>
  <si>
    <t>10.063284160551136</t>
  </si>
  <si>
    <t>-84.44266008088277</t>
  </si>
  <si>
    <t>-84.4398341046196</t>
  </si>
  <si>
    <t>-84.4292851291416</t>
  </si>
  <si>
    <t>Muebles Artex</t>
  </si>
  <si>
    <t>10.0800760668989</t>
  </si>
  <si>
    <t>-84.41903159919973</t>
  </si>
  <si>
    <t>Artesanías Chaverri</t>
  </si>
  <si>
    <t>10.087321977718323</t>
  </si>
  <si>
    <t>-84.34375014858931</t>
  </si>
  <si>
    <t>Plaza de La Artesanía</t>
  </si>
  <si>
    <t>10.08345656761059</t>
  </si>
  <si>
    <t>-84.3409096896962</t>
  </si>
  <si>
    <t>10.081495797175121</t>
  </si>
  <si>
    <t>-84.33492191528207</t>
  </si>
  <si>
    <t>10.083380437765328</t>
  </si>
  <si>
    <t>-84.32613124934107</t>
  </si>
  <si>
    <t>Repuestos El Quijote</t>
  </si>
  <si>
    <t>10.084492048330128</t>
  </si>
  <si>
    <t>-84.32347214979684</t>
  </si>
  <si>
    <t>Entrada Barrio Latino</t>
  </si>
  <si>
    <t>10.08137412909824</t>
  </si>
  <si>
    <t>-84.3191806423348</t>
  </si>
  <si>
    <t xml:space="preserve">Casa Blanca Pilas </t>
  </si>
  <si>
    <t>10.048491134765737</t>
  </si>
  <si>
    <t>-84.30411026164931</t>
  </si>
  <si>
    <t>10.04522980077151</t>
  </si>
  <si>
    <t>-84.30155124274431</t>
  </si>
  <si>
    <t>Bar y Restaurante Centro de Amigos</t>
  </si>
  <si>
    <t>10.038231746459658</t>
  </si>
  <si>
    <t>-84.2962471981313</t>
  </si>
  <si>
    <t>Tacares Centro</t>
  </si>
  <si>
    <t>10.029212554810286</t>
  </si>
  <si>
    <t>-84.2916226628777</t>
  </si>
  <si>
    <t>Monte del Mago</t>
  </si>
  <si>
    <t>10.028608415841626</t>
  </si>
  <si>
    <t>-84.28361585828472</t>
  </si>
  <si>
    <t>Bar Don José</t>
  </si>
  <si>
    <t>10.025902104541148</t>
  </si>
  <si>
    <t>-84.27796608987484</t>
  </si>
  <si>
    <t>Entrada Cataluña</t>
  </si>
  <si>
    <t>10.0266226290734</t>
  </si>
  <si>
    <t>-84.29618265643006</t>
  </si>
  <si>
    <t>10.0292169067315</t>
  </si>
  <si>
    <t>-84.29161526676212</t>
  </si>
  <si>
    <t>Super Leomari</t>
  </si>
  <si>
    <t xml:space="preserve">Carrillos Bajo </t>
  </si>
  <si>
    <t>10.025972231521672</t>
  </si>
  <si>
    <t>-84.2777066304786</t>
  </si>
  <si>
    <t xml:space="preserve">Iglesia de Carrillos Bajo </t>
  </si>
  <si>
    <t>10.026614300733131</t>
  </si>
  <si>
    <t>-84.27450661916993</t>
  </si>
  <si>
    <t>Plaza San Miguel</t>
  </si>
  <si>
    <t>9.945267851906067</t>
  </si>
  <si>
    <t>-84.32108326389339</t>
  </si>
  <si>
    <t>9.945592179288482</t>
  </si>
  <si>
    <t>-84.31912642301481</t>
  </si>
  <si>
    <t>Fábrica de Alimentos Tizate</t>
  </si>
  <si>
    <t>9.949782775175317</t>
  </si>
  <si>
    <t>-84.31741855876028</t>
  </si>
  <si>
    <t>9.959766484619433</t>
  </si>
  <si>
    <t>-84.3179205680693</t>
  </si>
  <si>
    <t>9.96154666440997</t>
  </si>
  <si>
    <t>-84.31772365679997</t>
  </si>
  <si>
    <t>9.965582179736518</t>
  </si>
  <si>
    <t>-84.31707185458772</t>
  </si>
  <si>
    <t>Bar Restaurante Malibú</t>
  </si>
  <si>
    <t>9.980157264007985</t>
  </si>
  <si>
    <t>-84.31724454049694</t>
  </si>
  <si>
    <t>Pizzería las Palmas</t>
  </si>
  <si>
    <t>9.981109340173234</t>
  </si>
  <si>
    <t>-84.32126613369196</t>
  </si>
  <si>
    <t>9.988188977725486</t>
  </si>
  <si>
    <t>-84.32069844467193</t>
  </si>
  <si>
    <t>Oriental</t>
  </si>
  <si>
    <t>Parque Las Ruinas</t>
  </si>
  <si>
    <t>Guadalupe</t>
  </si>
  <si>
    <t>San Nicolás</t>
  </si>
  <si>
    <t>Recope</t>
  </si>
  <si>
    <t>La Unión</t>
  </si>
  <si>
    <t>San Diego</t>
  </si>
  <si>
    <t>Terramall</t>
  </si>
  <si>
    <t>Curridabat</t>
  </si>
  <si>
    <t>9.911011420531588</t>
  </si>
  <si>
    <t>-84.02028630511215</t>
  </si>
  <si>
    <t>Farmacia Curridabat</t>
  </si>
  <si>
    <t>9.913388775369341</t>
  </si>
  <si>
    <t>-84.04027673767311</t>
  </si>
  <si>
    <t>San Francisco de Dos Ríos</t>
  </si>
  <si>
    <t>Palí San Francisco de Dos Ríos</t>
  </si>
  <si>
    <t>9.909624538332832</t>
  </si>
  <si>
    <t>-84.05487755425051</t>
  </si>
  <si>
    <t>San Sebastián</t>
  </si>
  <si>
    <t>Parque de la Paz, La Y Griega</t>
  </si>
  <si>
    <t>9.91466279970977</t>
  </si>
  <si>
    <t>-84.07116113597516</t>
  </si>
  <si>
    <t>Hatillo</t>
  </si>
  <si>
    <t>Hatillo 7</t>
  </si>
  <si>
    <t>9.935781678535047</t>
  </si>
  <si>
    <t>-84.12622521128758</t>
  </si>
  <si>
    <t>9.944309125598828</t>
  </si>
  <si>
    <t>-84.14869909650102</t>
  </si>
  <si>
    <t>Santa Ana</t>
  </si>
  <si>
    <t>Pozos</t>
  </si>
  <si>
    <t>9.943798676276504</t>
  </si>
  <si>
    <t>-84.19297948273088</t>
  </si>
  <si>
    <t>Café Volio</t>
  </si>
  <si>
    <t>Bodegón de la Cerámica</t>
  </si>
  <si>
    <t>9.910399995316135</t>
  </si>
  <si>
    <t>-84.09112255719666</t>
  </si>
  <si>
    <t>9.994442724683262</t>
  </si>
  <si>
    <t>-84.12870716158365</t>
  </si>
  <si>
    <t>9.993234173431986</t>
  </si>
  <si>
    <t>-84.13092204562004</t>
  </si>
  <si>
    <t>Restaurante Leño y Carbón</t>
  </si>
  <si>
    <t>9.991950959882423</t>
  </si>
  <si>
    <t>-84.13421627678633</t>
  </si>
  <si>
    <t>9.991456047899149</t>
  </si>
  <si>
    <t>-84.1398711592073</t>
  </si>
  <si>
    <t>Urbanización Samaria</t>
  </si>
  <si>
    <t>9.992232637436055</t>
  </si>
  <si>
    <t>-84.14622595899257</t>
  </si>
  <si>
    <t>Urbanización Los Tanques</t>
  </si>
  <si>
    <t>9.991266598704263</t>
  </si>
  <si>
    <t>-84.14909758282327</t>
  </si>
  <si>
    <t>Parque de La Aurora</t>
  </si>
  <si>
    <t>9.988034525325693</t>
  </si>
  <si>
    <t>-84.15165105726751</t>
  </si>
  <si>
    <t>9.981837062184297</t>
  </si>
  <si>
    <t>-84.16062894938959</t>
  </si>
  <si>
    <t>La Ribera</t>
  </si>
  <si>
    <t>9.99532200177063</t>
  </si>
  <si>
    <t>-84.1675192427502</t>
  </si>
  <si>
    <t>10.001434508779665</t>
  </si>
  <si>
    <t>-84.18416437918412</t>
  </si>
  <si>
    <t>10.000666891252859</t>
  </si>
  <si>
    <t>-84.18742298194063</t>
  </si>
  <si>
    <t>9.99921795874308</t>
  </si>
  <si>
    <t>-84.22005020771981</t>
  </si>
  <si>
    <t>Ulloa</t>
  </si>
  <si>
    <t>AM-PM El Trébol</t>
  </si>
  <si>
    <t>9.989728511840642</t>
  </si>
  <si>
    <t>-84.12663322823666</t>
  </si>
  <si>
    <t>9.988014726188837</t>
  </si>
  <si>
    <t>-84.12966718101472</t>
  </si>
  <si>
    <t>9.986068183093415</t>
  </si>
  <si>
    <t>-84.1306195505057</t>
  </si>
  <si>
    <t>9.976253043099653</t>
  </si>
  <si>
    <t>-84.138676988232</t>
  </si>
  <si>
    <t>Iglesia de Barreal</t>
  </si>
  <si>
    <t>9.974504129496756</t>
  </si>
  <si>
    <t>-84.14045704277312</t>
  </si>
  <si>
    <t>9.977087544217014</t>
  </si>
  <si>
    <t>-84.14368514064581</t>
  </si>
  <si>
    <t>CENADA</t>
  </si>
  <si>
    <t>9.98155999186661</t>
  </si>
  <si>
    <t>-84.1522422432395</t>
  </si>
  <si>
    <t>10.02062455996371</t>
  </si>
  <si>
    <t>-84.12451876773005</t>
  </si>
  <si>
    <t>10.02918993678125</t>
  </si>
  <si>
    <t>-84.13831045225693</t>
  </si>
  <si>
    <t>Parada ICAFE</t>
  </si>
  <si>
    <t>10.0336921860722</t>
  </si>
  <si>
    <t>-84.13780135416513</t>
  </si>
  <si>
    <t>Parada la Máquina</t>
  </si>
  <si>
    <t>10.038524522902556</t>
  </si>
  <si>
    <t>-84.14107075439102</t>
  </si>
  <si>
    <t>Raqui Foodservice</t>
  </si>
  <si>
    <t>10.050704588363923</t>
  </si>
  <si>
    <t>-84.1396894809449</t>
  </si>
  <si>
    <t>Jesús</t>
  </si>
  <si>
    <t>Cruce de Birrí</t>
  </si>
  <si>
    <t>10.041805831565727</t>
  </si>
  <si>
    <t>-84.14437979117972</t>
  </si>
  <si>
    <t>10.040473561676311</t>
  </si>
  <si>
    <t>-84.14834590081355</t>
  </si>
  <si>
    <t>Parque de Santa Bárbara</t>
  </si>
  <si>
    <t>10.036628062069223</t>
  </si>
  <si>
    <t>-84.15905635430566</t>
  </si>
  <si>
    <t>10.020271213906822</t>
  </si>
  <si>
    <t>-84.1997973987222</t>
  </si>
  <si>
    <t>La Asunción</t>
  </si>
  <si>
    <t>Plaza de la Asunción de Belén</t>
  </si>
  <si>
    <t>9.980440735078869</t>
  </si>
  <si>
    <t>-84.1706678537508</t>
  </si>
  <si>
    <t>El Lagar</t>
  </si>
  <si>
    <t>9.979924597173486</t>
  </si>
  <si>
    <t>-84.1825973574209</t>
  </si>
  <si>
    <t>9.979496866423215</t>
  </si>
  <si>
    <t>-84.18486593823383</t>
  </si>
  <si>
    <t>9.979642263340907</t>
  </si>
  <si>
    <t>-84.18858305522724</t>
  </si>
  <si>
    <t>Mc Donalds</t>
  </si>
  <si>
    <t>9.978926810549558</t>
  </si>
  <si>
    <t>-84.19704460941921</t>
  </si>
  <si>
    <t>9.978648259401702</t>
  </si>
  <si>
    <t>-84.19832472984535</t>
  </si>
  <si>
    <t>Plantel de bus TZ</t>
  </si>
  <si>
    <t>9.974771858102802</t>
  </si>
  <si>
    <t>-84.2104364013416</t>
  </si>
  <si>
    <t>Iglesia de San Rafael</t>
  </si>
  <si>
    <t>9.972813156739026</t>
  </si>
  <si>
    <t>-84.21297749979611</t>
  </si>
  <si>
    <t>Antiguo Banco Nacional</t>
  </si>
  <si>
    <t>Colegio San Rafael</t>
  </si>
  <si>
    <t>9.970207202194496</t>
  </si>
  <si>
    <t>-84.21844035028037</t>
  </si>
  <si>
    <t>Gimnasio San Rafael</t>
  </si>
  <si>
    <t>9.970587909827687</t>
  </si>
  <si>
    <t>-84.22175950218369</t>
  </si>
  <si>
    <t>Palí San Rafael</t>
  </si>
  <si>
    <t>9.971727877769851</t>
  </si>
  <si>
    <t>-84.22319784440923</t>
  </si>
  <si>
    <t>Lubricentro El Rincón</t>
  </si>
  <si>
    <t>9.972895151449222</t>
  </si>
  <si>
    <t>-84.2232700541266</t>
  </si>
  <si>
    <t>Entrada Barrio Lourdes</t>
  </si>
  <si>
    <t>9.974503647552178</t>
  </si>
  <si>
    <t>-84.22301977955934</t>
  </si>
  <si>
    <t>La Guácima</t>
  </si>
  <si>
    <t>9.978840336734327</t>
  </si>
  <si>
    <t>-84.22532089138426</t>
  </si>
  <si>
    <t>Proyecto San Francisco</t>
  </si>
  <si>
    <t>9.979195083321768</t>
  </si>
  <si>
    <t>-84.23566271501299</t>
  </si>
  <si>
    <t>Monte Sion</t>
  </si>
  <si>
    <t>9.978165060103336</t>
  </si>
  <si>
    <t>-84.23069659042113</t>
  </si>
  <si>
    <t>Futbol 5 La Quinta</t>
  </si>
  <si>
    <t>9.979320426601907</t>
  </si>
  <si>
    <t>-84.23854443079676</t>
  </si>
  <si>
    <t>Bar los Cipreses</t>
  </si>
  <si>
    <t>9.980674554227132</t>
  </si>
  <si>
    <t>-84.23993730005807</t>
  </si>
  <si>
    <t>Bar La Amistad</t>
  </si>
  <si>
    <t>10.062072930371718</t>
  </si>
  <si>
    <t>-84.14350779318168</t>
  </si>
  <si>
    <t>Súper Víquez Birrí</t>
  </si>
  <si>
    <t>10.056398154099444</t>
  </si>
  <si>
    <t>-84.13735106939329</t>
  </si>
  <si>
    <t>Puente Salas</t>
  </si>
  <si>
    <t>10.048573751254795</t>
  </si>
  <si>
    <t>-84.13471986923604</t>
  </si>
  <si>
    <t>10.044791201429133</t>
  </si>
  <si>
    <t>-84.1323451199808</t>
  </si>
  <si>
    <t>Súper M&amp;M</t>
  </si>
  <si>
    <t>10.030888737886789</t>
  </si>
  <si>
    <t>-84.13468536803518</t>
  </si>
  <si>
    <t>10.020578369048774</t>
  </si>
  <si>
    <t>-84.12451927082948</t>
  </si>
  <si>
    <t>Santa Lucía</t>
  </si>
  <si>
    <t>Musmanni Santa Lucía de Barva</t>
  </si>
  <si>
    <t>10.013249740902387</t>
  </si>
  <si>
    <t>-84.12066139275859</t>
  </si>
  <si>
    <t>Mercedes</t>
  </si>
  <si>
    <t>Parada el Castillo</t>
  </si>
  <si>
    <t>10.009686953069806</t>
  </si>
  <si>
    <t>-84.11858010683306</t>
  </si>
  <si>
    <t>Auto Mercado Heredia</t>
  </si>
  <si>
    <t>10.006112574765984</t>
  </si>
  <si>
    <t>-84.1170602761646</t>
  </si>
  <si>
    <t>Minisuper Camila</t>
  </si>
  <si>
    <t>9.974679074648515</t>
  </si>
  <si>
    <t>-84.11764137865043</t>
  </si>
  <si>
    <t>EBAIS de Guararí</t>
  </si>
  <si>
    <t>9.97892775216375</t>
  </si>
  <si>
    <t>-84.11817645050796</t>
  </si>
  <si>
    <t>Panadería La Central</t>
  </si>
  <si>
    <t>9.981680208717403</t>
  </si>
  <si>
    <t>-84.11870542226522</t>
  </si>
  <si>
    <t>Ferretería El Níspero</t>
  </si>
  <si>
    <t>9.982490684677485</t>
  </si>
  <si>
    <t>-84.11814704160521</t>
  </si>
  <si>
    <t>9.985379140284788</t>
  </si>
  <si>
    <t>-84.11665060949144</t>
  </si>
  <si>
    <t>10.067690376288343</t>
  </si>
  <si>
    <t>-84.15387660705615</t>
  </si>
  <si>
    <t>Cementerio de San Bosco</t>
  </si>
  <si>
    <t>10.062203920842734</t>
  </si>
  <si>
    <t>-84.15653475426961</t>
  </si>
  <si>
    <t>Escuela Rodolfo Peter Scheider</t>
  </si>
  <si>
    <t>10.055440288814449</t>
  </si>
  <si>
    <t>-84.16413537707784</t>
  </si>
  <si>
    <t>Bar Los Pitufos</t>
  </si>
  <si>
    <t>10.052347974909134</t>
  </si>
  <si>
    <t>-84.16531976538744</t>
  </si>
  <si>
    <t>10.03709376143734</t>
  </si>
  <si>
    <t>-84.15885636433927</t>
  </si>
  <si>
    <t>10.034953881903824</t>
  </si>
  <si>
    <t>-84.1633483656714</t>
  </si>
  <si>
    <t>10.029270511031223</t>
  </si>
  <si>
    <t>-84.17152546741124</t>
  </si>
  <si>
    <t>10.024576159798066</t>
  </si>
  <si>
    <t>-84.1763510199775</t>
  </si>
  <si>
    <t>Mini Súper Chaconi</t>
  </si>
  <si>
    <t>10.026305923165086</t>
  </si>
  <si>
    <t>-84.18412813315827</t>
  </si>
  <si>
    <t>Iglesia de Desamparados</t>
  </si>
  <si>
    <t>10.023453371923623</t>
  </si>
  <si>
    <t>-84.18808656953942</t>
  </si>
  <si>
    <t xml:space="preserve">Entrada Punta del Este </t>
  </si>
  <si>
    <t>10.019600204949063</t>
  </si>
  <si>
    <t>-84.19260354504068</t>
  </si>
  <si>
    <t xml:space="preserve">Cruce Targuases </t>
  </si>
  <si>
    <t xml:space="preserve">La Agonía </t>
  </si>
  <si>
    <t>9.996465342851103</t>
  </si>
  <si>
    <t>-84.12015215024563</t>
  </si>
  <si>
    <t>9.996140632493901</t>
  </si>
  <si>
    <t>-84.12882069191657</t>
  </si>
  <si>
    <t>9.99638601714039</t>
  </si>
  <si>
    <t>-84.1335355762915</t>
  </si>
  <si>
    <t>Quiropráctico</t>
  </si>
  <si>
    <t>9.997217142804159</t>
  </si>
  <si>
    <t>-84.13837126817769</t>
  </si>
  <si>
    <t>Entrada Funeraria La Piedad</t>
  </si>
  <si>
    <t>9.99807494253436</t>
  </si>
  <si>
    <t>-84.14188325922704</t>
  </si>
  <si>
    <t>Flores</t>
  </si>
  <si>
    <t>10.00002267374406</t>
  </si>
  <si>
    <t>-84.14681564694158</t>
  </si>
  <si>
    <t>Clínica del Seguro Social</t>
  </si>
  <si>
    <t>10.00104365298531</t>
  </si>
  <si>
    <t>-84.15267276239972</t>
  </si>
  <si>
    <t>10.001201671332097</t>
  </si>
  <si>
    <t>-84.15349126122699</t>
  </si>
  <si>
    <t>Tienda Renovación</t>
  </si>
  <si>
    <t>10.002398357714089</t>
  </si>
  <si>
    <t>-84.16041916346487</t>
  </si>
  <si>
    <t>10.002492562389376</t>
  </si>
  <si>
    <t>-84.16209367307833</t>
  </si>
  <si>
    <t>10.002641134256912</t>
  </si>
  <si>
    <t>-84.16367865733935</t>
  </si>
  <si>
    <t>10.00428825005527</t>
  </si>
  <si>
    <t>-84.17164278346833</t>
  </si>
  <si>
    <t>10.006959504519518</t>
  </si>
  <si>
    <t>-84.17670872625537</t>
  </si>
  <si>
    <t>10.00582152374483</t>
  </si>
  <si>
    <t>-84.17999086071157</t>
  </si>
  <si>
    <t>Delegación de Río Segundo</t>
  </si>
  <si>
    <t>10.003323314113054</t>
  </si>
  <si>
    <t>-84.18620280233243</t>
  </si>
  <si>
    <t>10.000854113488037</t>
  </si>
  <si>
    <t>-84.19380201966563</t>
  </si>
  <si>
    <t>Capilla San Martín</t>
  </si>
  <si>
    <t>10.028158262907507</t>
  </si>
  <si>
    <t>-84.15750995385855</t>
  </si>
  <si>
    <t>Maxi Palí de San Juan</t>
  </si>
  <si>
    <t>10.025489136360404</t>
  </si>
  <si>
    <t>-84.15596797651237</t>
  </si>
  <si>
    <t>Pulpería El trébol</t>
  </si>
  <si>
    <t>10.018540433733339</t>
  </si>
  <si>
    <t>-84.16379559988015</t>
  </si>
  <si>
    <t>Cuatro Esquinas</t>
  </si>
  <si>
    <t>10.015799719749987</t>
  </si>
  <si>
    <t>-84.16790899716939</t>
  </si>
  <si>
    <t>Hotel de Paso Princesa</t>
  </si>
  <si>
    <t>10.008696034292191</t>
  </si>
  <si>
    <t>-84.17447532994736</t>
  </si>
  <si>
    <t>Parque de San Rafael</t>
  </si>
  <si>
    <t>10.015194664420868</t>
  </si>
  <si>
    <t>-84.09866365611948</t>
  </si>
  <si>
    <t>10.01464572196549</t>
  </si>
  <si>
    <t>-84.103019248925</t>
  </si>
  <si>
    <t>Iglesia San Josecito</t>
  </si>
  <si>
    <t>10.01300199065043</t>
  </si>
  <si>
    <t>-84.10583433926907</t>
  </si>
  <si>
    <t>Escuela Laboratorio de Heredia</t>
  </si>
  <si>
    <t>10.005791319193762</t>
  </si>
  <si>
    <t>-84.1096179536706</t>
  </si>
  <si>
    <t>10.004350860173572</t>
  </si>
  <si>
    <t>-84.11298670947379</t>
  </si>
  <si>
    <t>Mora</t>
  </si>
  <si>
    <t>Colón</t>
  </si>
  <si>
    <t>Teatro de la Palestra</t>
  </si>
  <si>
    <t>9.914749808678806</t>
  </si>
  <si>
    <t>-84.24088130521288</t>
  </si>
  <si>
    <t>9.921504613730708</t>
  </si>
  <si>
    <t>-84.241419945061</t>
  </si>
  <si>
    <t>Marisquería La Villa</t>
  </si>
  <si>
    <t>9.925313066099633</t>
  </si>
  <si>
    <t>-84.24056923126467</t>
  </si>
  <si>
    <t>Brasil</t>
  </si>
  <si>
    <t>Restaurante El Corral</t>
  </si>
  <si>
    <t>9.93358141559105</t>
  </si>
  <si>
    <t>-84.23687667279056</t>
  </si>
  <si>
    <t>9.938516356551899</t>
  </si>
  <si>
    <t>-84.2056233818742</t>
  </si>
  <si>
    <t>-84.0859662813124</t>
  </si>
  <si>
    <t>Alajuelita</t>
  </si>
  <si>
    <t>-84.10013048817915</t>
  </si>
  <si>
    <t>-84.10013762158756</t>
  </si>
  <si>
    <t>-84.10649885004878</t>
  </si>
  <si>
    <t>-84.11270672542355</t>
  </si>
  <si>
    <t>-84.12729699520952</t>
  </si>
  <si>
    <t>-84.14553607850566</t>
  </si>
  <si>
    <t>-84.19297861400703</t>
  </si>
  <si>
    <t>Hospital</t>
  </si>
  <si>
    <t>9.933590679432461</t>
  </si>
  <si>
    <t>-84.08305216561895</t>
  </si>
  <si>
    <t>Catedral</t>
  </si>
  <si>
    <t>9.933206986185505</t>
  </si>
  <si>
    <t>-84.07657230412379</t>
  </si>
  <si>
    <t>9.935584462288928</t>
  </si>
  <si>
    <t>-84.0965223312378</t>
  </si>
  <si>
    <t>Merced</t>
  </si>
  <si>
    <t>9.93935387113159</t>
  </si>
  <si>
    <t>-84.09813601776328</t>
  </si>
  <si>
    <t>Uruca</t>
  </si>
  <si>
    <t>Hospital México</t>
  </si>
  <si>
    <t>9.95330420625643</t>
  </si>
  <si>
    <t>-84.11378072698814</t>
  </si>
  <si>
    <t>9.963214655194179</t>
  </si>
  <si>
    <t>-84.12677808875956</t>
  </si>
  <si>
    <t>9.975594987777473</t>
  </si>
  <si>
    <t>-84.15233047359918</t>
  </si>
  <si>
    <t>Mall Real Cariari</t>
  </si>
  <si>
    <t>9.97943922090961</t>
  </si>
  <si>
    <t>-84.1595207267206</t>
  </si>
  <si>
    <t>Parque Atenas</t>
  </si>
  <si>
    <t>Parque Naranjo</t>
  </si>
  <si>
    <t>Plaza Real</t>
  </si>
  <si>
    <t>Restaurante Pilones</t>
  </si>
  <si>
    <t>Parque San Ramón</t>
  </si>
  <si>
    <t>Lubricentro</t>
  </si>
  <si>
    <t>Parque Sarchí Norte</t>
  </si>
  <si>
    <t>Parque San Pedro Barva</t>
  </si>
  <si>
    <t>500 antes de Saret</t>
  </si>
  <si>
    <t>10.002439769992888</t>
  </si>
  <si>
    <t xml:space="preserve"> -84.17996722123593</t>
  </si>
  <si>
    <t>Costado Norte de Iglesia de Desamparados</t>
  </si>
  <si>
    <t>9.898107003482444</t>
  </si>
  <si>
    <t xml:space="preserve"> -84.06458112364794</t>
  </si>
  <si>
    <t>Nombre de ruta</t>
  </si>
  <si>
    <t>Tuetal</t>
  </si>
  <si>
    <t>Y griega Calle San Miguel</t>
  </si>
  <si>
    <t>10.023018609688416</t>
  </si>
  <si>
    <t xml:space="preserve"> -84.2470858473431</t>
  </si>
  <si>
    <t>Súper El Mango</t>
  </si>
  <si>
    <t>10.023440691664593</t>
  </si>
  <si>
    <t xml:space="preserve"> -84.24549415777818</t>
  </si>
  <si>
    <t>Supermercado Liang 1</t>
  </si>
  <si>
    <t>10.024149854919072</t>
  </si>
  <si>
    <t xml:space="preserve"> -84.24444212343198</t>
  </si>
  <si>
    <t>Mini Súper El Rey</t>
  </si>
  <si>
    <t>10.025421676294316</t>
  </si>
  <si>
    <t xml:space="preserve"> -84.24302146164818</t>
  </si>
  <si>
    <t>Porcina Cerhima</t>
  </si>
  <si>
    <t>10.027572839946673</t>
  </si>
  <si>
    <t xml:space="preserve"> -84.2403517778879</t>
  </si>
  <si>
    <t>Calle El Milagro</t>
  </si>
  <si>
    <t>10.029029396886664</t>
  </si>
  <si>
    <t xml:space="preserve"> -84.23815007556168</t>
  </si>
  <si>
    <t>Calle Quirós</t>
  </si>
  <si>
    <t>10.02995558861369</t>
  </si>
  <si>
    <t xml:space="preserve"> -84.23607422743997</t>
  </si>
  <si>
    <t>Iglesia Tuetal Norte</t>
  </si>
  <si>
    <t>10.032470974245497</t>
  </si>
  <si>
    <t xml:space="preserve"> -84.23140725866529</t>
  </si>
  <si>
    <t>Pura Vida Tuetal Sur</t>
  </si>
  <si>
    <t>10.03053265972208</t>
  </si>
  <si>
    <t xml:space="preserve"> -84.22568414412561</t>
  </si>
  <si>
    <t>Restaurante Pollos del Sur</t>
  </si>
  <si>
    <t>10.02974494903755</t>
  </si>
  <si>
    <t xml:space="preserve"> -84.22690257084756</t>
  </si>
  <si>
    <t>Pronutre Foods</t>
  </si>
  <si>
    <t>10.027597553929324</t>
  </si>
  <si>
    <t xml:space="preserve"> -84.22983250787753</t>
  </si>
  <si>
    <t>EBAIS Tuetal Sur</t>
  </si>
  <si>
    <t>10.027198991645783</t>
  </si>
  <si>
    <t xml:space="preserve"> -84.23141578958891</t>
  </si>
  <si>
    <t>Iglesia Tuetal Sur</t>
  </si>
  <si>
    <t>10.027311632699629</t>
  </si>
  <si>
    <t xml:space="preserve"> -84.23248342182669</t>
  </si>
  <si>
    <t>Mini Súper La Reina del Sur</t>
  </si>
  <si>
    <t>10.02650759988661</t>
  </si>
  <si>
    <t xml:space="preserve"> -84.23344942226318</t>
  </si>
  <si>
    <t>Iglesia Evangélica Metodista de Restauración</t>
  </si>
  <si>
    <t>10.022946760780597</t>
  </si>
  <si>
    <t xml:space="preserve"> -84.23661501076899</t>
  </si>
  <si>
    <t>Panadería Kimda</t>
  </si>
  <si>
    <t>10.019833673561154</t>
  </si>
  <si>
    <t xml:space="preserve"> -84.23818952165897</t>
  </si>
  <si>
    <t>EBAIS Barrio San José</t>
  </si>
  <si>
    <t>10.018179633792643</t>
  </si>
  <si>
    <t xml:space="preserve"> -84.24259752369385</t>
  </si>
  <si>
    <t>Y Griega Calle San Miguel</t>
  </si>
  <si>
    <t>Urbanización San Agustín</t>
  </si>
  <si>
    <t>KFC San Antonio</t>
  </si>
  <si>
    <t>9.989690052583294</t>
  </si>
  <si>
    <t>-84.23949801150437</t>
  </si>
  <si>
    <t>Parque Condal</t>
  </si>
  <si>
    <t>9.983704182974924</t>
  </si>
  <si>
    <t>-84.25461753836079</t>
  </si>
  <si>
    <t>Puente peatonal Hatillo 4</t>
  </si>
  <si>
    <t>9.912262485205304</t>
  </si>
  <si>
    <t xml:space="preserve"> -84.10244727142866</t>
  </si>
  <si>
    <t xml:space="preserve">Bar Mangos </t>
  </si>
  <si>
    <t xml:space="preserve">Ferretería el Avión </t>
  </si>
  <si>
    <t xml:space="preserve">Entrada Calle Araya </t>
  </si>
  <si>
    <t xml:space="preserve">Taller mecánico automotriz RyV </t>
  </si>
  <si>
    <t xml:space="preserve">Cruce de Tambor </t>
  </si>
  <si>
    <t>Mini Súper El Diamante</t>
  </si>
  <si>
    <t>10.05092066424149</t>
  </si>
  <si>
    <t xml:space="preserve">Entrada Calle Santanita </t>
  </si>
  <si>
    <t>10.044175556025134</t>
  </si>
  <si>
    <t>10.045075669221074</t>
  </si>
  <si>
    <t>10.047666457873714</t>
  </si>
  <si>
    <t>10.049415154568381</t>
  </si>
  <si>
    <t>10.042728932707034</t>
  </si>
  <si>
    <t>Mini Súper Quincho</t>
  </si>
  <si>
    <t>10.039855560386723</t>
  </si>
  <si>
    <t>Plaza Tambor</t>
  </si>
  <si>
    <t>10.035327697303467</t>
  </si>
  <si>
    <t>10.036570511456015</t>
  </si>
  <si>
    <t>Tacacorí</t>
  </si>
  <si>
    <t>Iglesia de Itiquís</t>
  </si>
  <si>
    <t>10.047723486090305</t>
  </si>
  <si>
    <t>-84.24502313039751</t>
  </si>
  <si>
    <t>-84.24351252680327</t>
  </si>
  <si>
    <t>-84.23781729421249</t>
  </si>
  <si>
    <t>-84.23448873622068</t>
  </si>
  <si>
    <t>-84.23059016259458</t>
  </si>
  <si>
    <t>-84.22596873396544</t>
  </si>
  <si>
    <t>-84.22188828982421</t>
  </si>
  <si>
    <t>-84.219413157483</t>
  </si>
  <si>
    <t>-84.2155322916672</t>
  </si>
  <si>
    <t>-84.2137843005284</t>
  </si>
  <si>
    <t>Mini Súper Rojas</t>
  </si>
  <si>
    <t>10.040906414768433</t>
  </si>
  <si>
    <t>-84.22014222067419</t>
  </si>
  <si>
    <t>Mini Súper El Durazno</t>
  </si>
  <si>
    <t>10.035823030889327</t>
  </si>
  <si>
    <t>-84.22489268173204</t>
  </si>
  <si>
    <t>G-Arquitectura CR</t>
  </si>
  <si>
    <t>10.03427732850989</t>
  </si>
  <si>
    <t>-84.22684311419304</t>
  </si>
  <si>
    <t>Cruce de Tambor</t>
  </si>
  <si>
    <t>Parque Activa</t>
  </si>
  <si>
    <t>10.053742322129578</t>
  </si>
  <si>
    <t xml:space="preserve"> -84.34108200663538</t>
  </si>
  <si>
    <t>Philips y Medtronic</t>
  </si>
  <si>
    <t>S+N y Philips</t>
  </si>
  <si>
    <t>Abbott B44 y Medtronic</t>
  </si>
  <si>
    <t>S+N y Medtronic</t>
  </si>
  <si>
    <t>S+N</t>
  </si>
  <si>
    <t>Ingreso 6:00am</t>
  </si>
  <si>
    <t>Salida 6:00am</t>
  </si>
  <si>
    <t>Ingreso 8:00am</t>
  </si>
  <si>
    <t>Salida 3:30pm</t>
  </si>
  <si>
    <t>Ingreso 3:30pm</t>
  </si>
  <si>
    <t>Salida 5:00pm</t>
  </si>
  <si>
    <t>Salida 10:00pm</t>
  </si>
  <si>
    <t>Ingreso 10:00pm</t>
  </si>
  <si>
    <t>Salida 2:00pm</t>
  </si>
  <si>
    <t>Ingreso 2:00pm</t>
  </si>
  <si>
    <t>Salida 4:06pm</t>
  </si>
  <si>
    <t>Salida 6:00pm</t>
  </si>
  <si>
    <t>Ingreso 6:00pm</t>
  </si>
  <si>
    <t>Ingreso 6:30am</t>
  </si>
  <si>
    <t>Ingreso 7:00am</t>
  </si>
  <si>
    <t>Ingreso 12:00md</t>
  </si>
  <si>
    <t>Salida 12:00md</t>
  </si>
  <si>
    <t>Salida 3:00pm</t>
  </si>
  <si>
    <t>10.011513648235532</t>
  </si>
  <si>
    <t xml:space="preserve"> -84.24955765600274</t>
  </si>
  <si>
    <t>POPS Barrio San José</t>
  </si>
  <si>
    <t>San Isidro Periférica</t>
  </si>
  <si>
    <t>10.017393260607994</t>
  </si>
  <si>
    <t>-84.05556101933614</t>
  </si>
  <si>
    <t>10.00416568066479</t>
  </si>
  <si>
    <t>-84.07186898436812</t>
  </si>
  <si>
    <t>Plaza de Deportes San Francisco de San Isidro</t>
  </si>
  <si>
    <t>Iglesia San Isidro Labrador</t>
  </si>
  <si>
    <t>Servicentro Ecológico el Labrador</t>
  </si>
  <si>
    <t>10.007190280300525</t>
  </si>
  <si>
    <t>-84.06495048476793</t>
  </si>
  <si>
    <t>Cruz Rojas San Isidro</t>
  </si>
  <si>
    <t>10.01380651131139</t>
  </si>
  <si>
    <t>-84.05856571219486</t>
  </si>
  <si>
    <t>Parque de las Cruces</t>
  </si>
  <si>
    <t>10.003663158799581</t>
  </si>
  <si>
    <t>-84.08165781547129</t>
  </si>
  <si>
    <t>San Pablo</t>
  </si>
  <si>
    <t>10.002627149248744</t>
  </si>
  <si>
    <t>-84.08436848177791</t>
  </si>
  <si>
    <t>Ferretería Alberto Aguilar</t>
  </si>
  <si>
    <t>Súper San Pablo</t>
  </si>
  <si>
    <t>10.002293466494827</t>
  </si>
  <si>
    <t>-84.08969376482369</t>
  </si>
  <si>
    <t>Bar y Restaurante Italia 2</t>
  </si>
  <si>
    <t>10.002404537469497</t>
  </si>
  <si>
    <t>-84.09440519734183</t>
  </si>
  <si>
    <t>10.001611649744877</t>
  </si>
  <si>
    <t>-84.09700758327898</t>
  </si>
  <si>
    <t>Plantel Uriche</t>
  </si>
  <si>
    <t>Parque Las Azaleas</t>
  </si>
  <si>
    <t>9.999755763300046</t>
  </si>
  <si>
    <t>-84.09583527369112</t>
  </si>
  <si>
    <t>Iglesia San Pablo Apóstol</t>
  </si>
  <si>
    <t>9.996354114511991</t>
  </si>
  <si>
    <t>-84.09636568730234</t>
  </si>
  <si>
    <t>Taller SyS</t>
  </si>
  <si>
    <t>9.990998413149821</t>
  </si>
  <si>
    <t>-84.09973310010814</t>
  </si>
  <si>
    <t>Iglesia Nuestra Señora de la Asunción</t>
  </si>
  <si>
    <t>9.994334029066787</t>
  </si>
  <si>
    <t>-84.09804889678679</t>
  </si>
  <si>
    <t>Minisuper La Golosina</t>
  </si>
  <si>
    <t>9.992021570447701</t>
  </si>
  <si>
    <t>-84.09813098607734</t>
  </si>
  <si>
    <t>9.988589757919662</t>
  </si>
  <si>
    <t>-84.09835846884378</t>
  </si>
  <si>
    <t>Delegación Policial de San Pablo</t>
  </si>
  <si>
    <t>9.987000554772077</t>
  </si>
  <si>
    <t>-84.0970392524853</t>
  </si>
  <si>
    <t>Repuestos Oconitrillos</t>
  </si>
  <si>
    <t>9.982789309339159</t>
  </si>
  <si>
    <t>-84.09392541985345</t>
  </si>
  <si>
    <t>Santo Domingo</t>
  </si>
  <si>
    <t>Estación de Bomberos Santo Domingo</t>
  </si>
  <si>
    <t>9.98147835229832</t>
  </si>
  <si>
    <t>-84.09048018246078</t>
  </si>
  <si>
    <t>Municipalidad de Santo Domingo</t>
  </si>
  <si>
    <t>9.980504571974553</t>
  </si>
  <si>
    <t>-84.09144953745721</t>
  </si>
  <si>
    <t>Iglesia Nuestra Señora del Rosario</t>
  </si>
  <si>
    <t>9.979836881912004</t>
  </si>
  <si>
    <t>-84.09060668723613</t>
  </si>
  <si>
    <t>Lavacar Santa Rosa</t>
  </si>
  <si>
    <t>9.975305610206872</t>
  </si>
  <si>
    <t>-84.09436224936235</t>
  </si>
  <si>
    <t>Santa Rosa</t>
  </si>
  <si>
    <t>Súper Compro Santo Domingo</t>
  </si>
  <si>
    <t>9.973585178944438</t>
  </si>
  <si>
    <t>-84.09780357164726</t>
  </si>
  <si>
    <t>Universidad Centroamericana de Ciencias Sociales</t>
  </si>
  <si>
    <t>9.971232372539912</t>
  </si>
  <si>
    <t>-84.10008693114207</t>
  </si>
  <si>
    <t>Mega Súper Santo Domingo</t>
  </si>
  <si>
    <t>9.968340993242563</t>
  </si>
  <si>
    <t>-84.10934142175124</t>
  </si>
  <si>
    <t>Zona Franca Ultrapark Lag</t>
  </si>
  <si>
    <t>9.966154628563226</t>
  </si>
  <si>
    <t>-84.11620734099957</t>
  </si>
  <si>
    <t>Centro Comercial Lagunilla</t>
  </si>
  <si>
    <t>9.967498892430688</t>
  </si>
  <si>
    <t>-84.12038268361957</t>
  </si>
  <si>
    <t>Artea</t>
  </si>
  <si>
    <t>9.968477153900334</t>
  </si>
  <si>
    <t>-84.12691267098486</t>
  </si>
  <si>
    <t>Gasolinera UNO</t>
  </si>
  <si>
    <t>9.97118852718478</t>
  </si>
  <si>
    <t>-84.13501856234944</t>
  </si>
  <si>
    <t>Escuela Silvestre Rojas Murillo</t>
  </si>
  <si>
    <t>10.043452176690254</t>
  </si>
  <si>
    <t>-84.30140114337813</t>
  </si>
  <si>
    <t>Shockwave</t>
  </si>
  <si>
    <t>150 metros Norte de Edificio Tina</t>
  </si>
  <si>
    <t>9.977066635110733</t>
  </si>
  <si>
    <t>-84.12090663173976</t>
  </si>
  <si>
    <t>9.992101636310117</t>
  </si>
  <si>
    <t>-84.29060635027719</t>
  </si>
  <si>
    <t>Club Cetrenss</t>
  </si>
  <si>
    <t>10.040254694527164</t>
  </si>
  <si>
    <t>-84.30110310140789</t>
  </si>
  <si>
    <t>Iglesia de Bodegas</t>
  </si>
  <si>
    <t>Mc Donalds Cartago</t>
  </si>
  <si>
    <t>9.86389060845699</t>
  </si>
  <si>
    <t>-83.92076924084745</t>
  </si>
  <si>
    <t>Centro Comercial MetroCentro</t>
  </si>
  <si>
    <t>9.867009625982615</t>
  </si>
  <si>
    <t>-83.93098076115828</t>
  </si>
  <si>
    <t xml:space="preserve">75mts Oeste de la Bomba la Tica </t>
  </si>
  <si>
    <t>9.866781469978024</t>
  </si>
  <si>
    <t>-83.93315095738224</t>
  </si>
  <si>
    <t>Paseo Metrópoli</t>
  </si>
  <si>
    <t>9.867939449692013</t>
  </si>
  <si>
    <t>-83.9414844492563</t>
  </si>
  <si>
    <t>Pequeño Mundo, La Lima</t>
  </si>
  <si>
    <t>9.871139431472608</t>
  </si>
  <si>
    <t>-83.9443739586122</t>
  </si>
  <si>
    <t>Plantel de buses Lumaca</t>
  </si>
  <si>
    <t>9.882987884830287</t>
  </si>
  <si>
    <t>-83.93832098895427</t>
  </si>
  <si>
    <t>Cruce de Taras</t>
  </si>
  <si>
    <t>9.883733682752027</t>
  </si>
  <si>
    <t>-83.93665980124833</t>
  </si>
  <si>
    <t>9.89366977775494</t>
  </si>
  <si>
    <t>-83.94190721646376</t>
  </si>
  <si>
    <t>180 metros Oeste de SENASA, El Fierro</t>
  </si>
  <si>
    <t>AM-PM Bomba San Francisco</t>
  </si>
  <si>
    <t>Puente peatonal Hatillo 8</t>
  </si>
  <si>
    <t>9.905791157695926</t>
  </si>
  <si>
    <t>-83.9614922002938</t>
  </si>
  <si>
    <t>9.901286221159479</t>
  </si>
  <si>
    <t>-83.99448218429949</t>
  </si>
  <si>
    <t>9.905962649950618</t>
  </si>
  <si>
    <t>-84.01202639907386</t>
  </si>
  <si>
    <t>9.911626723215972</t>
  </si>
  <si>
    <t>-84.04432440354975</t>
  </si>
  <si>
    <t>9.911722950384112</t>
  </si>
  <si>
    <t>-84.06063029152864</t>
  </si>
  <si>
    <t>9.925988652281113</t>
  </si>
  <si>
    <t>-84.11250359017991</t>
  </si>
  <si>
    <t>Guácima - Pradera</t>
  </si>
  <si>
    <t>Iglesia de los Portones</t>
  </si>
  <si>
    <t>Bar Venus</t>
  </si>
  <si>
    <t>Mayca San Sebastián</t>
  </si>
  <si>
    <t>9.91034985883541</t>
  </si>
  <si>
    <t>-84.0838042970863</t>
  </si>
  <si>
    <t>Guácima - Arriba</t>
  </si>
  <si>
    <t>Guácima - Abajo</t>
  </si>
  <si>
    <t>Bar Jamaica</t>
  </si>
  <si>
    <t>Panadería La Pradera</t>
  </si>
  <si>
    <t>EBAIS, cruce Rincón Chiquito</t>
  </si>
  <si>
    <t>Málaga</t>
  </si>
  <si>
    <t>9.963854201743844</t>
  </si>
  <si>
    <t>-84.27086895723555</t>
  </si>
  <si>
    <t>9.973970161997102</t>
  </si>
  <si>
    <t>-84.25651188915937</t>
  </si>
  <si>
    <t>9.970675802170954</t>
  </si>
  <si>
    <t>-84.26335567961353</t>
  </si>
  <si>
    <t>Plaza de Deportes La Lima</t>
  </si>
  <si>
    <t>9.870358690167949</t>
  </si>
  <si>
    <t>-83.94450212704702</t>
  </si>
  <si>
    <t>Coopersurgical</t>
  </si>
  <si>
    <t>Abbott B44</t>
  </si>
  <si>
    <t>Medtronic y Abbott B44</t>
  </si>
  <si>
    <t>Grecia, Tacares</t>
  </si>
  <si>
    <t>Pórtico y B44</t>
  </si>
  <si>
    <t>Pórtico y Philips</t>
  </si>
  <si>
    <t>Pórtico</t>
  </si>
  <si>
    <t>Philips y Pórtico</t>
  </si>
  <si>
    <t>Iglesia los Portones</t>
  </si>
  <si>
    <t>Parque San Rafael</t>
  </si>
  <si>
    <t>Conservatorio de Castella</t>
  </si>
  <si>
    <t>9.9697776371151</t>
  </si>
  <si>
    <t>-84.13887553022805</t>
  </si>
  <si>
    <t>Transvanu</t>
  </si>
  <si>
    <t>Rooster San Antonio</t>
  </si>
  <si>
    <t>Gasolinera Calle Monge</t>
  </si>
  <si>
    <t>La Tropicana x Coyol</t>
  </si>
  <si>
    <t>Condominio Altabrisa</t>
  </si>
  <si>
    <t>10.061292585461167</t>
  </si>
  <si>
    <t>-84.3308279361251</t>
  </si>
  <si>
    <t>Gasolinera Los Higuerones</t>
  </si>
  <si>
    <t>Palí</t>
  </si>
  <si>
    <t>10.023189495801914</t>
  </si>
  <si>
    <t>-84.2066267217214</t>
  </si>
  <si>
    <t>10.021227392299823</t>
  </si>
  <si>
    <t>-84.20813919210883</t>
  </si>
  <si>
    <t>Horarios disponibles</t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</si>
  <si>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>Ingreso 6:00am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</si>
  <si>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>Salida 10:00pm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</si>
  <si>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>Salida 3:30pm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</si>
  <si>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</t>
    </r>
  </si>
  <si>
    <r>
      <rPr>
        <b/>
        <sz val="11"/>
        <color theme="1"/>
        <rFont val="Calibri"/>
        <family val="2"/>
        <scheme val="minor"/>
      </rPr>
      <t>Lunes a viernes</t>
    </r>
    <r>
      <rPr>
        <sz val="11"/>
        <color theme="1"/>
        <rFont val="Calibri"/>
        <family val="2"/>
        <scheme val="minor"/>
      </rPr>
      <t>: Salida 10:00pm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</si>
  <si>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3:30pm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Ingreso 6:00am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Ingreso 6:00am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</si>
  <si>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2:00pm, Salida 3:30pm, Salida 4:06pm, Salida 6:00pm, Salida 10:00pm.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Salida 6:00pm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Salida 6:00pm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</si>
  <si>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6:30am, Ingreso 8:00am, Ingreso 2:00pm, Ingreso 3:30pm, Ingreso 6:00pm, Ingreso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Ingreso 6:00am, Ingreso 7:00am, Ingreso 12:00md, Ingreso 2:00pm, Ingreso 6:00pm.
</t>
    </r>
    <r>
      <rPr>
        <b/>
        <sz val="11"/>
        <color theme="1"/>
        <rFont val="Calibri"/>
        <family val="2"/>
        <scheme val="minor"/>
      </rPr>
      <t>Domingos</t>
    </r>
    <r>
      <rPr>
        <sz val="11"/>
        <color theme="1"/>
        <rFont val="Calibri"/>
        <family val="2"/>
        <scheme val="minor"/>
      </rPr>
      <t>: Ingreso 6:00am, Ingreso 10:00pm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</si>
  <si>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Salida 6:00am, Salida 2:00pm, Salida 3:30pm, Salida 4:06pm, Salida 5:00pm, Salida 6:00pm, Salida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Salida 6:00am, Salida 12:00md, Salida 2:00pm, Salida 3:00pm, Salida 6:00pm, Salida 10:00pm.
</t>
    </r>
    <r>
      <rPr>
        <b/>
        <sz val="11"/>
        <color theme="1"/>
        <rFont val="Calibri"/>
        <family val="2"/>
        <scheme val="minor"/>
      </rPr>
      <t>Domingos</t>
    </r>
    <r>
      <rPr>
        <sz val="11"/>
        <color theme="1"/>
        <rFont val="Calibri"/>
        <family val="2"/>
        <scheme val="minor"/>
      </rPr>
      <t>: Salida 6:00am, Salida 6:00pm.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</si>
  <si>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6:30am, Ingreso 2:00pm, Ingreso 3:30pm, Ingreso 6:00pm, Ingreso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Ingreso 6:00am, Ingreso 7:00am, Ingreso 12:00md, Ingreso 6:00pm.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Ingreso 6:00am, Ingreso 6:00pm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</si>
  <si>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>Salida 5:00pm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</si>
  <si>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Salida 6:00am, Salida 2:00pm, Salida 3:30pm, Salida 4:06pm, Salida 6:00pm, Salida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Salida 6:00am, Salida 12:00md, Salida 3:00pm, Salida 6:00pm.
</t>
    </r>
    <r>
      <rPr>
        <b/>
        <sz val="11"/>
        <color theme="1"/>
        <rFont val="Calibri"/>
        <family val="2"/>
        <scheme val="minor"/>
      </rPr>
      <t xml:space="preserve">Domingos: </t>
    </r>
    <r>
      <rPr>
        <sz val="11"/>
        <color theme="1"/>
        <rFont val="Calibri"/>
        <family val="2"/>
        <scheme val="minor"/>
      </rPr>
      <t>Salida 6:00am, Salida 6:00pm.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</si>
  <si>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>Salida 4:06pm, Salida 6:00pm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</si>
  <si>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6:30am, Ingreso 3:30pm, Ingreso 6:00pm.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Ingreso 6:00am, Ingreso 7:00am.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Ingreso 6:00pm</t>
    </r>
  </si>
  <si>
    <t>ABC
Alpizar
ARZE</t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</si>
  <si>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8:00am, Ingreso 2:00pm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Ingreso 6:00am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Ingreso 12:00md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</si>
  <si>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>Ingreso 2:00pm</t>
    </r>
  </si>
  <si>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Salida 12:00md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Salida 6:00pm</t>
    </r>
  </si>
  <si>
    <t>ABC
ARZE</t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</si>
  <si>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2:00pm, Salida 5:00pm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Salida 6:00am</t>
    </r>
  </si>
  <si>
    <t>Guácima (Arriba)</t>
  </si>
  <si>
    <t>Guácima (Abajo)</t>
  </si>
  <si>
    <t>Guácima (Pradera)</t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</si>
  <si>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>Ingreso 6:00am, Ingreso 3:30pm, Ingreso 10:00pm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</si>
  <si>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6:00am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Ingreso 6:00am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</si>
  <si>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>Salida 2:00pm</t>
    </r>
  </si>
  <si>
    <t>Rosario</t>
  </si>
  <si>
    <t>Cementerio Municipal de Palmares</t>
  </si>
  <si>
    <t>10.050161187229712</t>
  </si>
  <si>
    <t>-84.43153475724544</t>
  </si>
  <si>
    <t>Restaurante Castro</t>
  </si>
  <si>
    <t>10.051098580214546</t>
  </si>
  <si>
    <t>-84.43023239016932</t>
  </si>
  <si>
    <t>Bar Quillo</t>
  </si>
  <si>
    <t>10.058112829860697</t>
  </si>
  <si>
    <t>-84.42489446849851</t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</si>
  <si>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6:00am, Ingreso 3:30pm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Ingreso 7:00am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</si>
  <si>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10:00pm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Salida 3:00pm</t>
    </r>
  </si>
  <si>
    <t>Poás (Chilamate)</t>
  </si>
  <si>
    <t>Poás (Barrio los Amigos)</t>
  </si>
  <si>
    <t>Barrio los Amigos</t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</si>
  <si>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6:00am, Ingreso 3:30pm, Ingreso 6:00pm, Ingreso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Ingreso 6:00am, Ingreso 7:00am, Ingreso 6:00pm.
</t>
    </r>
    <r>
      <rPr>
        <b/>
        <sz val="11"/>
        <color theme="1"/>
        <rFont val="Calibri"/>
        <family val="2"/>
        <scheme val="minor"/>
      </rPr>
      <t xml:space="preserve">Domingos: </t>
    </r>
    <r>
      <rPr>
        <sz val="11"/>
        <color theme="1"/>
        <rFont val="Calibri"/>
        <family val="2"/>
        <scheme val="minor"/>
      </rPr>
      <t>Ingreso 6:00pm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</si>
  <si>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6:00am, Salida 2:00pm, Salida 3:30pm, Salida 6:00pm, Salida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Salida 3:00pm, Salida 6:00pm.</t>
    </r>
  </si>
  <si>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Salida 6:00am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</si>
  <si>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3:30pm, Ingreso 6:00pm, Ingreso 10:00pm.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Ingreso 6:00pm, Ingreso 7:00am, Ingreso 6:00pm.
</t>
    </r>
    <r>
      <rPr>
        <b/>
        <sz val="11"/>
        <color theme="1"/>
        <rFont val="Calibri"/>
        <family val="2"/>
        <scheme val="minor"/>
      </rPr>
      <t xml:space="preserve">Domingos: </t>
    </r>
    <r>
      <rPr>
        <sz val="11"/>
        <color theme="1"/>
        <rFont val="Calibri"/>
        <family val="2"/>
        <scheme val="minor"/>
      </rPr>
      <t>Ingreso 6:00pm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</si>
  <si>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6:00am, Salida 2:00pm, Salida 3:30pm, Salida 6:00pm, Salida 10:00pm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Salida 3:00pm, Salida 6:00pm.</t>
    </r>
  </si>
  <si>
    <t>Urbanización La Urba</t>
  </si>
  <si>
    <t>Súper Tang</t>
  </si>
  <si>
    <t>10.011865525569215</t>
  </si>
  <si>
    <t>-84.29689899090556</t>
  </si>
  <si>
    <t>10.012353518005623</t>
  </si>
  <si>
    <t>-84.29605944591422</t>
  </si>
  <si>
    <t>Calle Chaves</t>
  </si>
  <si>
    <t>10.021693868576751</t>
  </si>
  <si>
    <t>-84.27113473089712</t>
  </si>
  <si>
    <t>Ferretería Cacao</t>
  </si>
  <si>
    <t>10.023150511089527</t>
  </si>
  <si>
    <t>-84.26761112708661</t>
  </si>
  <si>
    <t>Plaza el Cacao</t>
  </si>
  <si>
    <t>10.022165990678102</t>
  </si>
  <si>
    <t>-84.26440240027506</t>
  </si>
  <si>
    <t>Finca Los Mangos</t>
  </si>
  <si>
    <t>10.020857672177298</t>
  </si>
  <si>
    <t>-84.26330469458219</t>
  </si>
  <si>
    <t>Primera entrada a Cacao</t>
  </si>
  <si>
    <t>10.026514616261496</t>
  </si>
  <si>
    <t>-84.25450053364074</t>
  </si>
  <si>
    <t>60 metros Mini Súper Marina</t>
  </si>
  <si>
    <t>10.025512667681365</t>
  </si>
  <si>
    <t>-84.25196730369878</t>
  </si>
  <si>
    <t>Tubos Campeón</t>
  </si>
  <si>
    <t>10.018990714193619</t>
  </si>
  <si>
    <t>-84.24543752943269</t>
  </si>
  <si>
    <t>Musmanni Barrio San José</t>
  </si>
  <si>
    <t>10.016466774195832</t>
  </si>
  <si>
    <t>-84.24594322738041</t>
  </si>
  <si>
    <t>Parrillita de Pepe</t>
  </si>
  <si>
    <t>10.01203965107435</t>
  </si>
  <si>
    <t>-84.24663269210465</t>
  </si>
  <si>
    <t>Fábrica de Hielo La Garita</t>
  </si>
  <si>
    <t>10.009915584954433</t>
  </si>
  <si>
    <t>-84.25709869441896</t>
  </si>
  <si>
    <t>ZooAve</t>
  </si>
  <si>
    <t>10.01155559168031</t>
  </si>
  <si>
    <t>-84.27581850491435</t>
  </si>
  <si>
    <t>Iglesia Dulce Nombre de Jesús</t>
  </si>
  <si>
    <t>10.009331513970578</t>
  </si>
  <si>
    <t>-84.28881514457217</t>
  </si>
  <si>
    <t>Mini Súper El Invu</t>
  </si>
  <si>
    <t>Vivero La Garita</t>
  </si>
  <si>
    <t>10.006190557857636</t>
  </si>
  <si>
    <t>-84.29293927716536</t>
  </si>
  <si>
    <t>Los Mangos</t>
  </si>
  <si>
    <t>Las Quintas</t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</si>
  <si>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2:00pm, Ingreso 3:30pm.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Ingreso 6:00am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</si>
  <si>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>Salida 2:00pm, Salida 3:30pm, Salida 10:00pm.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</si>
  <si>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6:00am, Ingreso 2.00pm, Ingreso 3:30pm, Ingreso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Ingreso 6:00am, Ingreso 7:00am.</t>
    </r>
  </si>
  <si>
    <r>
      <rPr>
        <b/>
        <sz val="11"/>
        <color theme="1"/>
        <rFont val="Calibri"/>
        <family val="2"/>
        <scheme val="minor"/>
      </rPr>
      <t>Lunes a viernes</t>
    </r>
    <r>
      <rPr>
        <sz val="11"/>
        <color theme="1"/>
        <rFont val="Calibri"/>
        <family val="2"/>
        <scheme val="minor"/>
      </rPr>
      <t xml:space="preserve">: Salida 6.00am, Salida 3:30pm, Salida 6:00pm, Salida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Salida 6:00am, Salida 3:00pm, Salida 6:00pm.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</si>
  <si>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Salida 3:30pm</t>
    </r>
  </si>
  <si>
    <t>Iglesia Alajuelita</t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</si>
  <si>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6:00am, Ingreso 3.30pm.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Ingreso 6:00am
</t>
    </r>
    <r>
      <rPr>
        <b/>
        <sz val="11"/>
        <color theme="1"/>
        <rFont val="Calibri"/>
        <family val="2"/>
        <scheme val="minor"/>
      </rPr>
      <t>Domingos</t>
    </r>
    <r>
      <rPr>
        <sz val="11"/>
        <color theme="1"/>
        <rFont val="Calibri"/>
        <family val="2"/>
        <scheme val="minor"/>
      </rPr>
      <t xml:space="preserve">: Ingreso 6:00am 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</si>
  <si>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Salida 3:30pm, Salida 10:00pm.</t>
    </r>
  </si>
  <si>
    <t>Parqueo Continental</t>
  </si>
  <si>
    <t>9.934805091521362</t>
  </si>
  <si>
    <t>-84.0778553215023</t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</si>
  <si>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8:00am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</si>
  <si>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6:00am, Ingreso 2:00pm, Ingreso 6:00pm, Ingreso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Ingreso 6:00am, Ingreso 12:00md, Ingreso 6:00pm.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Ingreso 6:00am, Ingreso 6:00pm, Ingreso 10:00pm.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</si>
  <si>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Salida 6:00am, Salida 2:00pm, Salida 3:30pm, Salida 5:00pm, Salida 6:00pm.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Salida 6:00am, Salida 12:00md, Salida 6:00pm.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Salida 6:00am, Salida 6:00pm.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</si>
  <si>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3:30pm.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Ingreso 6:00am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</si>
  <si>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Salida 3:00pm</t>
    </r>
  </si>
  <si>
    <t>Alpízar
Alpizar
Quirós
Alpizar</t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</si>
  <si>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2:00pm, Ingreso 3:30pm.
</t>
    </r>
    <r>
      <rPr>
        <b/>
        <sz val="11"/>
        <color theme="1"/>
        <rFont val="Calibri"/>
        <family val="2"/>
        <scheme val="minor"/>
      </rPr>
      <t xml:space="preserve">Sábado: </t>
    </r>
    <r>
      <rPr>
        <sz val="11"/>
        <color theme="1"/>
        <rFont val="Calibri"/>
        <family val="2"/>
        <scheme val="minor"/>
      </rPr>
      <t xml:space="preserve">Ingreso 6:00am
</t>
    </r>
    <r>
      <rPr>
        <b/>
        <sz val="11"/>
        <color theme="1"/>
        <rFont val="Calibri"/>
        <family val="2"/>
        <scheme val="minor"/>
      </rPr>
      <t xml:space="preserve">Sábado: </t>
    </r>
    <r>
      <rPr>
        <sz val="11"/>
        <color theme="1"/>
        <rFont val="Calibri"/>
        <family val="2"/>
        <scheme val="minor"/>
      </rPr>
      <t xml:space="preserve">Ingreso 7:00am
</t>
    </r>
    <r>
      <rPr>
        <b/>
        <sz val="11"/>
        <color theme="1"/>
        <rFont val="Calibri"/>
        <family val="2"/>
        <scheme val="minor"/>
      </rPr>
      <t xml:space="preserve">Domingo: </t>
    </r>
    <r>
      <rPr>
        <sz val="11"/>
        <color theme="1"/>
        <rFont val="Calibri"/>
        <family val="2"/>
        <scheme val="minor"/>
      </rPr>
      <t>Ingreso 6:00am</t>
    </r>
  </si>
  <si>
    <t>Después del peaje de Naranjo</t>
  </si>
  <si>
    <t>Los Alfaro</t>
  </si>
  <si>
    <t>Ciudadela Pérez</t>
  </si>
  <si>
    <t>Parada de los Vargas</t>
  </si>
  <si>
    <t>Parada El Llano</t>
  </si>
  <si>
    <t>Alpizar</t>
  </si>
  <si>
    <t>Bajo Corrales</t>
  </si>
  <si>
    <t>El Muro</t>
  </si>
  <si>
    <t>Mi Servicentro Naranjo</t>
  </si>
  <si>
    <t>Estación de Servicio Jorge Barrientos</t>
  </si>
  <si>
    <t>Cruce de Naranjo</t>
  </si>
  <si>
    <t>10.095406747515206</t>
  </si>
  <si>
    <t>-84.3771016085897</t>
  </si>
  <si>
    <t>10.098595983950759</t>
  </si>
  <si>
    <t>-84.38161112534917</t>
  </si>
  <si>
    <t>10.09463051472384</t>
  </si>
  <si>
    <t>-84.37676941035511</t>
  </si>
  <si>
    <t>10.078679127143324</t>
  </si>
  <si>
    <t>-84.380327752108</t>
  </si>
  <si>
    <t>10.038346600691069</t>
  </si>
  <si>
    <t>-84.36120427110058</t>
  </si>
  <si>
    <t>10.050521152156843</t>
  </si>
  <si>
    <t>-84.36164005402708</t>
  </si>
  <si>
    <t>10.107970378762838</t>
  </si>
  <si>
    <t>-84.38837153277589</t>
  </si>
  <si>
    <t>10.108762104897172</t>
  </si>
  <si>
    <t>-84.3992769351019</t>
  </si>
  <si>
    <t>10.051331151256475</t>
  </si>
  <si>
    <t>-84.36883599033249</t>
  </si>
  <si>
    <t>10.049147545136943</t>
  </si>
  <si>
    <t>-84.37024320545183</t>
  </si>
  <si>
    <t>10.04730227330886</t>
  </si>
  <si>
    <t>-84.37326018827697</t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</si>
  <si>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3:30pm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</si>
  <si>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6:00am, Ingreso 3:30pm, Ingreso 10:00pm.
</t>
    </r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6:00pm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Ingreso 7:00am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Ingreso 6:00pm</t>
    </r>
  </si>
  <si>
    <t>Alpizar
ARZE
Alpizar
ARZE</t>
  </si>
  <si>
    <t>Consultar horarios en la otra pestaña</t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</si>
  <si>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10:00pm.
</t>
    </r>
    <r>
      <rPr>
        <b/>
        <sz val="11"/>
        <color theme="1"/>
        <rFont val="Calibri"/>
        <family val="2"/>
        <scheme val="minor"/>
      </rPr>
      <t xml:space="preserve">Sábado: </t>
    </r>
    <r>
      <rPr>
        <sz val="11"/>
        <color theme="1"/>
        <rFont val="Calibri"/>
        <family val="2"/>
        <scheme val="minor"/>
      </rPr>
      <t xml:space="preserve">ingreso 10:00pm.
</t>
    </r>
    <r>
      <rPr>
        <b/>
        <sz val="11"/>
        <color theme="1"/>
        <rFont val="Calibri"/>
        <family val="2"/>
        <scheme val="minor"/>
      </rPr>
      <t>Domingo:</t>
    </r>
    <r>
      <rPr>
        <sz val="11"/>
        <color theme="1"/>
        <rFont val="Calibri"/>
        <family val="2"/>
        <scheme val="minor"/>
      </rPr>
      <t xml:space="preserve"> Ingreso 10:00pm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</si>
  <si>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6:00am, Salida 3:30pm, Salida 6:00pm.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Salida 6:00am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</si>
  <si>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6:00am, Ingreso 3:30pm, Ingreso 6:00pm, Ingreso 10:00pm.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Ingreso 6:00am, Ingreso 7:00am, Ingreso 6:00pm.
</t>
    </r>
    <r>
      <rPr>
        <b/>
        <sz val="11"/>
        <color theme="1"/>
        <rFont val="Calibri"/>
        <family val="2"/>
        <scheme val="minor"/>
      </rPr>
      <t>Domingo:</t>
    </r>
    <r>
      <rPr>
        <sz val="11"/>
        <color theme="1"/>
        <rFont val="Calibri"/>
        <family val="2"/>
        <scheme val="minor"/>
      </rPr>
      <t xml:space="preserve"> Ingreso 6:00am, Ingreso 6:00pm, Ingreso 10:00pm.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</si>
  <si>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6:00am, Salida 2:00pm, Salida 3:30pm, Salida 6:00pm, Salida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Salida 6:00am, Salida 2:00pm.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Salida 6:00pm.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</si>
  <si>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6:30am, Ingreso 3:30pm.
</t>
    </r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10:00pm.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Ingreso 6:00am.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Ingreso 6:00am.
</t>
    </r>
    <r>
      <rPr>
        <b/>
        <sz val="11"/>
        <color theme="1"/>
        <rFont val="Calibri"/>
        <family val="2"/>
        <scheme val="minor"/>
      </rPr>
      <t>Domingo</t>
    </r>
    <r>
      <rPr>
        <sz val="11"/>
        <color theme="1"/>
        <rFont val="Calibri"/>
        <family val="2"/>
        <scheme val="minor"/>
      </rPr>
      <t>: Igreso 10:00pm.</t>
    </r>
  </si>
  <si>
    <t>Alpízar
Quirós
Alpizar
Alpizar
Quirós</t>
  </si>
  <si>
    <t>Alpízar
Quirós</t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</si>
  <si>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6:00am.
</t>
    </r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8:00am.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Ingreso 6:00am.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Ingreso 6:00am.</t>
    </r>
  </si>
  <si>
    <t>Alpízar
Quirós
Alpizar
Alpizar</t>
  </si>
  <si>
    <t>Quirós
Alpizar
Alpizar
Alpizar</t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</si>
  <si>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5:00pm
</t>
    </r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6:00pm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Salida 6:00pm
</t>
    </r>
    <r>
      <rPr>
        <b/>
        <sz val="11"/>
        <color theme="1"/>
        <rFont val="Calibri"/>
        <family val="2"/>
        <scheme val="minor"/>
      </rPr>
      <t xml:space="preserve">Domingos: </t>
    </r>
    <r>
      <rPr>
        <sz val="11"/>
        <color theme="1"/>
        <rFont val="Calibri"/>
        <family val="2"/>
        <scheme val="minor"/>
      </rPr>
      <t>Salida 6:00pm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</si>
  <si>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6:00am, Ingreso 2:00pm, Ingreso 6:00pm, Ingreso 10:00pm.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Ingreso 6:00am, Ingreso 12:00md, Ingreso 6:00pm.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Ingreso 6:00am, Ingreso 6:00pm, Ingreso 10:00pm.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</si>
  <si>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Salida 6:00am, Salida 2:00pm, Salida 3:30pm, Salida 6:00pm, Salida 10:00pm.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Salida 6:00am, Salida 12:00md, Salida 2:00pm, Salida 6:00pm.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Salida 6:00am, Salida 6:00pm.</t>
    </r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</si>
  <si>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6:00am, Ingreso 2:00pm, Ingreso 3:30pm.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Ingreso 6:00am, Ingreso 12:00md.
</t>
    </r>
    <r>
      <rPr>
        <b/>
        <sz val="11"/>
        <color theme="1"/>
        <rFont val="Calibri"/>
        <family val="2"/>
        <scheme val="minor"/>
      </rPr>
      <t xml:space="preserve">Domingos: </t>
    </r>
    <r>
      <rPr>
        <sz val="11"/>
        <color theme="1"/>
        <rFont val="Calibri"/>
        <family val="2"/>
        <scheme val="minor"/>
      </rPr>
      <t>Ingreso 6:00am.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</si>
  <si>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Salida 6:00am, Salida 2:00pm, Salida 3:30pm, Salida 10:00pm
</t>
    </r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6:00pm.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Salida 6:00am, Salida 12:00md, Salida 6:00pm.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Salida 10:00pm.</t>
    </r>
  </si>
  <si>
    <t>Quirós
ARZE
Quirós
ARZE</t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</si>
  <si>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Ingreso 6.00am
</t>
    </r>
    <r>
      <rPr>
        <b/>
        <sz val="11"/>
        <color theme="1"/>
        <rFont val="Calibri"/>
        <family val="2"/>
        <scheme val="minor"/>
      </rPr>
      <t>Sábados:</t>
    </r>
    <r>
      <rPr>
        <sz val="11"/>
        <color theme="1"/>
        <rFont val="Calibri"/>
        <family val="2"/>
        <scheme val="minor"/>
      </rPr>
      <t xml:space="preserve"> Ingreso 6:00am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</si>
  <si>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6:00am, Ingreso 6:30am, Ingreso 8:00am, Ingreso 2:00pm, Ingreso 3:30pm, Ingreso 6:00pm.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Ingreso 6:00am, Ingreso 7:00am, Ingreso 12:00md, Ingreso 6:00pm.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Ingreso 6:00am, Ingreso 6:00pm.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</si>
  <si>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Salida 6:00am, Salida 2:00pm, Salida 3.30pm, Salida 4:06pm, Salida 5:00pm, Salida 6:00pm, Salida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Salida 6:00am, Salida 12:00md, Salida 2:00pm, Salida 6:00pm.
</t>
    </r>
    <r>
      <rPr>
        <b/>
        <sz val="11"/>
        <color theme="1"/>
        <rFont val="Calibri"/>
        <family val="2"/>
        <scheme val="minor"/>
      </rPr>
      <t xml:space="preserve">Domingos: </t>
    </r>
    <r>
      <rPr>
        <sz val="11"/>
        <color theme="1"/>
        <rFont val="Calibri"/>
        <family val="2"/>
        <scheme val="minor"/>
      </rPr>
      <t>Salida 6:00am, Salida 6:00pm.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</si>
  <si>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6:00pm, Ingreso 10:00pm.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Ingreso 6:00pm.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Ingreso 6:00pm, Ingreso 10:00pm.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</si>
  <si>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Salida 6:00am, Salida 3:30pm.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 xml:space="preserve">Salida 6:00am.
</t>
    </r>
    <r>
      <rPr>
        <b/>
        <sz val="11"/>
        <color theme="1"/>
        <rFont val="Calibri"/>
        <family val="2"/>
        <scheme val="minor"/>
      </rPr>
      <t>Domingos:</t>
    </r>
    <r>
      <rPr>
        <sz val="11"/>
        <color theme="1"/>
        <rFont val="Calibri"/>
        <family val="2"/>
        <scheme val="minor"/>
      </rPr>
      <t xml:space="preserve"> Salida 6:00am.</t>
    </r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</si>
  <si>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6:00am.
</t>
    </r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10:00pm
</t>
    </r>
    <r>
      <rPr>
        <b/>
        <sz val="11"/>
        <color theme="1"/>
        <rFont val="Calibri"/>
        <family val="2"/>
        <scheme val="minor"/>
      </rPr>
      <t xml:space="preserve">Sábados: </t>
    </r>
    <r>
      <rPr>
        <sz val="11"/>
        <color theme="1"/>
        <rFont val="Calibri"/>
        <family val="2"/>
        <scheme val="minor"/>
      </rPr>
      <t>Ingreso 6:00am</t>
    </r>
  </si>
  <si>
    <t>Quirós
Transvanu
Quirós</t>
  </si>
  <si>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2:00pm.
</t>
    </r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>Salida 10:00pm.</t>
    </r>
  </si>
  <si>
    <t>Quirós
Transvanu</t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</si>
  <si>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6:00am; Ingreso 6:30am, Ingreso 8:00am, Ingreso 2:00pm, Ingreso 3:30pm, Ingreso 10:00pm.
</t>
    </r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Ingreso 6:00pm.
</t>
    </r>
    <r>
      <rPr>
        <b/>
        <sz val="11"/>
        <color theme="1"/>
        <rFont val="Calibri"/>
        <family val="2"/>
        <scheme val="minor"/>
      </rPr>
      <t xml:space="preserve">Sábado: </t>
    </r>
    <r>
      <rPr>
        <sz val="11"/>
        <color theme="1"/>
        <rFont val="Calibri"/>
        <family val="2"/>
        <scheme val="minor"/>
      </rPr>
      <t xml:space="preserve">Ingreso 6:00am, Ingreso 7:00am, Ingreso 12:00md.
</t>
    </r>
    <r>
      <rPr>
        <b/>
        <sz val="11"/>
        <color theme="1"/>
        <rFont val="Calibri"/>
        <family val="2"/>
        <scheme val="minor"/>
      </rPr>
      <t xml:space="preserve">Sábado: </t>
    </r>
    <r>
      <rPr>
        <sz val="11"/>
        <color theme="1"/>
        <rFont val="Calibri"/>
        <family val="2"/>
        <scheme val="minor"/>
      </rPr>
      <t xml:space="preserve">Ingreso 6:00pm.
</t>
    </r>
    <r>
      <rPr>
        <b/>
        <sz val="11"/>
        <color theme="1"/>
        <rFont val="Calibri"/>
        <family val="2"/>
        <scheme val="minor"/>
      </rPr>
      <t>Domingo:</t>
    </r>
    <r>
      <rPr>
        <sz val="11"/>
        <color theme="1"/>
        <rFont val="Calibri"/>
        <family val="2"/>
        <scheme val="minor"/>
      </rPr>
      <t xml:space="preserve"> Ingreso 6:00am, Ingreso 10:00pm.
</t>
    </r>
    <r>
      <rPr>
        <b/>
        <sz val="11"/>
        <color theme="1"/>
        <rFont val="Calibri"/>
        <family val="2"/>
        <scheme val="minor"/>
      </rPr>
      <t>Domingo:</t>
    </r>
    <r>
      <rPr>
        <sz val="11"/>
        <color theme="1"/>
        <rFont val="Calibri"/>
        <family val="2"/>
        <scheme val="minor"/>
      </rPr>
      <t xml:space="preserve"> Ingreso 6:00pm.</t>
    </r>
  </si>
  <si>
    <t>Quirós
ABC
Quirós
Alpizar
Quirós
Alpizar</t>
  </si>
  <si>
    <r>
      <rPr>
        <b/>
        <sz val="11"/>
        <color theme="1"/>
        <rFont val="Calibri"/>
        <family val="2"/>
        <scheme val="minor"/>
      </rPr>
      <t>Lunes a viernes:</t>
    </r>
    <r>
      <rPr>
        <sz val="11"/>
        <color theme="1"/>
        <rFont val="Calibri"/>
        <family val="2"/>
        <scheme val="minor"/>
      </rPr>
      <t xml:space="preserve"> Salida 6:00am, 
</t>
    </r>
    <r>
      <rPr>
        <b/>
        <sz val="11"/>
        <color theme="1"/>
        <rFont val="Calibri"/>
        <family val="2"/>
        <scheme val="minor"/>
      </rPr>
      <t xml:space="preserve">Lunes a viernes: </t>
    </r>
    <r>
      <rPr>
        <sz val="11"/>
        <color theme="1"/>
        <rFont val="Calibri"/>
        <family val="2"/>
        <scheme val="minor"/>
      </rPr>
      <t xml:space="preserve">Salida 2:00pm, Salida 3:30pm, Salida 4:06pm, Salida 5:00pm, Salida 6:00pm, Salida 10:00pm.
</t>
    </r>
    <r>
      <rPr>
        <b/>
        <sz val="11"/>
        <color theme="1"/>
        <rFont val="Calibri"/>
        <family val="2"/>
        <scheme val="minor"/>
      </rPr>
      <t xml:space="preserve">Sábado: </t>
    </r>
    <r>
      <rPr>
        <sz val="11"/>
        <color theme="1"/>
        <rFont val="Calibri"/>
        <family val="2"/>
        <scheme val="minor"/>
      </rPr>
      <t xml:space="preserve">Salida 6:00am.
</t>
    </r>
    <r>
      <rPr>
        <b/>
        <sz val="11"/>
        <color theme="1"/>
        <rFont val="Calibri"/>
        <family val="2"/>
        <scheme val="minor"/>
      </rPr>
      <t xml:space="preserve">Sábado: </t>
    </r>
    <r>
      <rPr>
        <sz val="11"/>
        <color theme="1"/>
        <rFont val="Calibri"/>
        <family val="2"/>
        <scheme val="minor"/>
      </rPr>
      <t xml:space="preserve">Salida 12:00md, Salida 3:00pm, Salida 6:00pm.
</t>
    </r>
    <r>
      <rPr>
        <b/>
        <sz val="11"/>
        <color theme="1"/>
        <rFont val="Calibri"/>
        <family val="2"/>
        <scheme val="minor"/>
      </rPr>
      <t xml:space="preserve">Domingo: </t>
    </r>
    <r>
      <rPr>
        <sz val="11"/>
        <color theme="1"/>
        <rFont val="Calibri"/>
        <family val="2"/>
        <scheme val="minor"/>
      </rPr>
      <t xml:space="preserve">Salida 6:00am.
</t>
    </r>
    <r>
      <rPr>
        <b/>
        <sz val="11"/>
        <color theme="1"/>
        <rFont val="Calibri"/>
        <family val="2"/>
        <scheme val="minor"/>
      </rPr>
      <t xml:space="preserve">Domingo: </t>
    </r>
    <r>
      <rPr>
        <sz val="11"/>
        <color theme="1"/>
        <rFont val="Calibri"/>
        <family val="2"/>
        <scheme val="minor"/>
      </rPr>
      <t>Salida 6:00pm</t>
    </r>
  </si>
  <si>
    <t>Alpizar
Quirós
Alpizar
Quirós
Alpizar
Quirós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</si>
</sst>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₡&quot;* #,##0.00_-;\-&quot;₡&quot;* #,##0.00_-;_-&quot;₡&quot;* &quot;-&quot;??_-;_-@_-"/>
    <numFmt numFmtId="164" formatCode="_-[$₡-140A]* #,##0_-;\-[$₡-140A]* #,##0_-;_-[$₡-140A]* &quot;-&quot;??_-;_-@_-"/>
    <numFmt numFmtId="165" formatCode="_(&quot;$&quot;* #,##0.00_);_(&quot;$&quot;* \(#,##0.00\);_(&quot;$&quot;* &quot;-&quot;??_);_(@_)"/>
    <numFmt numFmtId="167" formatCode="[$-140A]h:mm:ss\ AM/P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/>
    </xf>
    <xf numFmtId="20" fontId="0" fillId="4" borderId="1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3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164" fontId="1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20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164" fontId="0" fillId="0" borderId="1" xfId="0" applyNumberFormat="1" applyBorder="1"/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44" fontId="0" fillId="0" borderId="0" xfId="3" applyFont="1" applyAlignment="1">
      <alignment horizontal="center"/>
    </xf>
    <xf numFmtId="44" fontId="0" fillId="0" borderId="0" xfId="0" applyNumberFormat="1" applyAlignment="1">
      <alignment horizontal="center"/>
    </xf>
    <xf numFmtId="0" fontId="1" fillId="3" borderId="0" xfId="0" applyFont="1" applyFill="1"/>
    <xf numFmtId="49" fontId="0" fillId="0" borderId="4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6" xfId="0" quotePrefix="1" applyNumberForma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0" fillId="0" borderId="4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0" borderId="6" xfId="0" applyNumberFormat="1" applyBorder="1"/>
    <xf numFmtId="49" fontId="0" fillId="0" borderId="4" xfId="0" applyNumberFormat="1" applyBorder="1"/>
    <xf numFmtId="49" fontId="0" fillId="0" borderId="4" xfId="0" quotePrefix="1" applyNumberFormat="1" applyBorder="1" applyAlignment="1">
      <alignment horizontal="left"/>
    </xf>
    <xf numFmtId="49" fontId="1" fillId="3" borderId="0" xfId="0" applyNumberFormat="1" applyFont="1" applyFill="1" applyAlignment="1">
      <alignment horizont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64" fontId="1" fillId="6" borderId="11" xfId="0" applyNumberFormat="1" applyFont="1" applyFill="1" applyBorder="1" applyAlignment="1">
      <alignment horizontal="center" vertical="center"/>
    </xf>
    <xf numFmtId="164" fontId="1" fillId="6" borderId="10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20" fontId="0" fillId="0" borderId="10" xfId="0" applyNumberFormat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/>
    <xf numFmtId="49" fontId="0" fillId="0" borderId="9" xfId="0" applyNumberFormat="1" applyBorder="1"/>
    <xf numFmtId="0" fontId="0" fillId="0" borderId="0" xfId="0" applyFill="1"/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49" fontId="0" fillId="0" borderId="9" xfId="0" applyNumberForma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49" fontId="0" fillId="0" borderId="4" xfId="0" applyNumberForma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0" fillId="0" borderId="6" xfId="0" applyNumberFormat="1" applyFill="1" applyBorder="1" applyAlignment="1">
      <alignment horizontal="left"/>
    </xf>
    <xf numFmtId="167" fontId="0" fillId="0" borderId="1" xfId="0" applyNumberFormat="1" applyBorder="1" applyAlignment="1">
      <alignment horizontal="center"/>
    </xf>
  </cellXfs>
  <cellStyles count="4">
    <cellStyle name="Moneda" xfId="3" builtinId="4"/>
    <cellStyle name="Moneda 2" xfId="2" xr:uid="{B84656D1-8B7A-4608-A773-7BBEB7AA4AC1}"/>
    <cellStyle name="Normal" xfId="0" builtinId="0"/>
    <cellStyle name="Normal 2" xfId="1" xr:uid="{E90641CC-4102-4678-889F-3EA155FDE61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C28D-7AD2-4AAB-B726-97910CA0E197}">
  <dimension ref="B1:J41"/>
  <sheetViews>
    <sheetView workbookViewId="0">
      <selection activeCell="L6" sqref="L6"/>
    </sheetView>
  </sheetViews>
  <sheetFormatPr baseColWidth="10" defaultRowHeight="15" x14ac:dyDescent="0.25"/>
  <cols>
    <col min="2" max="2" width="25.42578125" style="4" customWidth="1"/>
    <col min="3" max="3" width="10.140625" style="33" customWidth="1"/>
    <col min="4" max="6" width="11.42578125" style="1"/>
    <col min="7" max="7" width="8" style="1" customWidth="1"/>
    <col min="8" max="8" width="11" customWidth="1"/>
  </cols>
  <sheetData>
    <row r="1" spans="2:10" x14ac:dyDescent="0.25">
      <c r="B1" s="74" t="s">
        <v>0</v>
      </c>
      <c r="C1" s="78" t="s">
        <v>1394</v>
      </c>
      <c r="D1" s="78" t="s">
        <v>1492</v>
      </c>
      <c r="E1" s="78" t="s">
        <v>1493</v>
      </c>
      <c r="F1" s="78" t="s">
        <v>1494</v>
      </c>
      <c r="G1" s="76" t="s">
        <v>1496</v>
      </c>
      <c r="H1" s="73" t="s">
        <v>1495</v>
      </c>
      <c r="I1" s="73"/>
      <c r="J1" s="73"/>
    </row>
    <row r="2" spans="2:10" x14ac:dyDescent="0.25">
      <c r="B2" s="75"/>
      <c r="C2" s="79"/>
      <c r="D2" s="79"/>
      <c r="E2" s="79"/>
      <c r="F2" s="79"/>
      <c r="G2" s="77"/>
      <c r="H2" s="43" t="s">
        <v>1492</v>
      </c>
      <c r="I2" s="43" t="s">
        <v>1493</v>
      </c>
      <c r="J2" s="43" t="s">
        <v>1494</v>
      </c>
    </row>
    <row r="3" spans="2:10" x14ac:dyDescent="0.25">
      <c r="B3" s="42" t="s">
        <v>1401</v>
      </c>
      <c r="C3" s="31">
        <v>1032.1020000000001</v>
      </c>
      <c r="D3" s="31">
        <f>C3*20</f>
        <v>20642.04</v>
      </c>
      <c r="E3" s="31">
        <f>C3*32</f>
        <v>33027.264000000003</v>
      </c>
      <c r="F3" s="31">
        <f>C3*40</f>
        <v>41284.080000000002</v>
      </c>
      <c r="G3" s="21">
        <v>17</v>
      </c>
      <c r="H3" s="44">
        <f>D3/G3</f>
        <v>1214.2376470588235</v>
      </c>
      <c r="I3" s="44">
        <f>E3/G3</f>
        <v>1942.7802352941178</v>
      </c>
      <c r="J3" s="44">
        <f>F3/G3</f>
        <v>2428.4752941176471</v>
      </c>
    </row>
    <row r="4" spans="2:10" x14ac:dyDescent="0.25">
      <c r="B4" s="42" t="s">
        <v>1404</v>
      </c>
      <c r="C4" s="31">
        <v>540</v>
      </c>
      <c r="D4" s="31">
        <f t="shared" ref="D4:D41" si="0">C4*20</f>
        <v>10800</v>
      </c>
      <c r="E4" s="31">
        <f t="shared" ref="E4:E41" si="1">C4*32</f>
        <v>17280</v>
      </c>
      <c r="F4" s="31">
        <f t="shared" ref="F4:F41" si="2">C4*40</f>
        <v>21600</v>
      </c>
      <c r="G4" s="21">
        <v>5</v>
      </c>
      <c r="H4" s="44">
        <f t="shared" ref="H4:H41" si="3">D4/G4</f>
        <v>2160</v>
      </c>
      <c r="I4" s="44">
        <f t="shared" ref="I4:I41" si="4">E4/G4</f>
        <v>3456</v>
      </c>
      <c r="J4" s="44">
        <f t="shared" ref="J4:J41" si="5">F4/G4</f>
        <v>4320</v>
      </c>
    </row>
    <row r="5" spans="2:10" x14ac:dyDescent="0.25">
      <c r="B5" s="42" t="s">
        <v>1406</v>
      </c>
      <c r="C5" s="31">
        <v>1100</v>
      </c>
      <c r="D5" s="31">
        <f t="shared" si="0"/>
        <v>22000</v>
      </c>
      <c r="E5" s="31">
        <f t="shared" si="1"/>
        <v>35200</v>
      </c>
      <c r="F5" s="31">
        <f t="shared" si="2"/>
        <v>44000</v>
      </c>
      <c r="G5" s="21">
        <v>14</v>
      </c>
      <c r="H5" s="44">
        <f t="shared" si="3"/>
        <v>1571.4285714285713</v>
      </c>
      <c r="I5" s="44">
        <f t="shared" si="4"/>
        <v>2514.2857142857142</v>
      </c>
      <c r="J5" s="44">
        <f t="shared" si="5"/>
        <v>3142.8571428571427</v>
      </c>
    </row>
    <row r="6" spans="2:10" x14ac:dyDescent="0.25">
      <c r="B6" s="42" t="s">
        <v>1407</v>
      </c>
      <c r="C6" s="31">
        <v>1255</v>
      </c>
      <c r="D6" s="31">
        <f t="shared" si="0"/>
        <v>25100</v>
      </c>
      <c r="E6" s="31">
        <f t="shared" si="1"/>
        <v>40160</v>
      </c>
      <c r="F6" s="31">
        <f t="shared" si="2"/>
        <v>50200</v>
      </c>
      <c r="G6" s="21">
        <v>19</v>
      </c>
      <c r="H6" s="44">
        <f t="shared" si="3"/>
        <v>1321.0526315789473</v>
      </c>
      <c r="I6" s="44">
        <f t="shared" si="4"/>
        <v>2113.6842105263158</v>
      </c>
      <c r="J6" s="44">
        <f t="shared" si="5"/>
        <v>2642.1052631578946</v>
      </c>
    </row>
    <row r="7" spans="2:10" x14ac:dyDescent="0.25">
      <c r="B7" s="42" t="s">
        <v>1408</v>
      </c>
      <c r="C7" s="31">
        <v>540</v>
      </c>
      <c r="D7" s="31">
        <f t="shared" si="0"/>
        <v>10800</v>
      </c>
      <c r="E7" s="31">
        <f t="shared" si="1"/>
        <v>17280</v>
      </c>
      <c r="F7" s="31">
        <f t="shared" si="2"/>
        <v>21600</v>
      </c>
      <c r="G7" s="21">
        <v>8</v>
      </c>
      <c r="H7" s="44">
        <f t="shared" si="3"/>
        <v>1350</v>
      </c>
      <c r="I7" s="44">
        <f t="shared" si="4"/>
        <v>2160</v>
      </c>
      <c r="J7" s="44">
        <f t="shared" si="5"/>
        <v>2700</v>
      </c>
    </row>
    <row r="8" spans="2:10" x14ac:dyDescent="0.25">
      <c r="B8" s="42" t="s">
        <v>1414</v>
      </c>
      <c r="C8" s="31">
        <v>705</v>
      </c>
      <c r="D8" s="31">
        <f t="shared" si="0"/>
        <v>14100</v>
      </c>
      <c r="E8" s="31">
        <f t="shared" si="1"/>
        <v>22560</v>
      </c>
      <c r="F8" s="31">
        <f t="shared" si="2"/>
        <v>28200</v>
      </c>
      <c r="G8" s="21">
        <v>14</v>
      </c>
      <c r="H8" s="44">
        <f t="shared" si="3"/>
        <v>1007.1428571428571</v>
      </c>
      <c r="I8" s="44">
        <f t="shared" si="4"/>
        <v>1611.4285714285713</v>
      </c>
      <c r="J8" s="44">
        <f t="shared" si="5"/>
        <v>2014.2857142857142</v>
      </c>
    </row>
    <row r="9" spans="2:10" x14ac:dyDescent="0.25">
      <c r="B9" s="42" t="s">
        <v>1415</v>
      </c>
      <c r="C9" s="31">
        <v>1230</v>
      </c>
      <c r="D9" s="31">
        <f t="shared" si="0"/>
        <v>24600</v>
      </c>
      <c r="E9" s="31">
        <f t="shared" si="1"/>
        <v>39360</v>
      </c>
      <c r="F9" s="31">
        <f t="shared" si="2"/>
        <v>49200</v>
      </c>
      <c r="G9" s="21">
        <v>22</v>
      </c>
      <c r="H9" s="44">
        <f t="shared" si="3"/>
        <v>1118.1818181818182</v>
      </c>
      <c r="I9" s="44">
        <f t="shared" si="4"/>
        <v>1789.090909090909</v>
      </c>
      <c r="J9" s="44">
        <f t="shared" si="5"/>
        <v>2236.3636363636365</v>
      </c>
    </row>
    <row r="10" spans="2:10" x14ac:dyDescent="0.25">
      <c r="B10" s="42" t="s">
        <v>1416</v>
      </c>
      <c r="C10" s="31">
        <v>1440</v>
      </c>
      <c r="D10" s="31">
        <f t="shared" si="0"/>
        <v>28800</v>
      </c>
      <c r="E10" s="31">
        <f t="shared" si="1"/>
        <v>46080</v>
      </c>
      <c r="F10" s="31">
        <f t="shared" si="2"/>
        <v>57600</v>
      </c>
      <c r="G10" s="21">
        <v>36</v>
      </c>
      <c r="H10" s="44">
        <f t="shared" si="3"/>
        <v>800</v>
      </c>
      <c r="I10" s="44">
        <f t="shared" si="4"/>
        <v>1280</v>
      </c>
      <c r="J10" s="44">
        <f t="shared" si="5"/>
        <v>1600</v>
      </c>
    </row>
    <row r="11" spans="2:10" x14ac:dyDescent="0.25">
      <c r="B11" s="42" t="s">
        <v>1417</v>
      </c>
      <c r="C11" s="31">
        <v>674.91300000000001</v>
      </c>
      <c r="D11" s="31">
        <f t="shared" si="0"/>
        <v>13498.26</v>
      </c>
      <c r="E11" s="31">
        <f t="shared" si="1"/>
        <v>21597.216</v>
      </c>
      <c r="F11" s="31">
        <f t="shared" si="2"/>
        <v>26996.52</v>
      </c>
      <c r="G11" s="21">
        <v>10</v>
      </c>
      <c r="H11" s="44">
        <f t="shared" si="3"/>
        <v>1349.826</v>
      </c>
      <c r="I11" s="44">
        <f t="shared" si="4"/>
        <v>2159.7215999999999</v>
      </c>
      <c r="J11" s="44">
        <f t="shared" si="5"/>
        <v>2699.652</v>
      </c>
    </row>
    <row r="12" spans="2:10" x14ac:dyDescent="0.25">
      <c r="B12" s="42" t="s">
        <v>1421</v>
      </c>
      <c r="C12" s="31">
        <v>540</v>
      </c>
      <c r="D12" s="31">
        <f t="shared" si="0"/>
        <v>10800</v>
      </c>
      <c r="E12" s="31">
        <f t="shared" si="1"/>
        <v>17280</v>
      </c>
      <c r="F12" s="31">
        <f t="shared" si="2"/>
        <v>21600</v>
      </c>
      <c r="G12" s="21">
        <v>13</v>
      </c>
      <c r="H12" s="44">
        <f t="shared" si="3"/>
        <v>830.76923076923072</v>
      </c>
      <c r="I12" s="44">
        <f t="shared" si="4"/>
        <v>1329.2307692307693</v>
      </c>
      <c r="J12" s="44">
        <f t="shared" si="5"/>
        <v>1661.5384615384614</v>
      </c>
    </row>
    <row r="13" spans="2:10" x14ac:dyDescent="0.25">
      <c r="B13" s="42" t="s">
        <v>1422</v>
      </c>
      <c r="C13" s="31">
        <v>1440</v>
      </c>
      <c r="D13" s="31">
        <f t="shared" si="0"/>
        <v>28800</v>
      </c>
      <c r="E13" s="31">
        <f t="shared" si="1"/>
        <v>46080</v>
      </c>
      <c r="F13" s="31">
        <f t="shared" si="2"/>
        <v>57600</v>
      </c>
      <c r="G13" s="21">
        <v>27</v>
      </c>
      <c r="H13" s="44">
        <f t="shared" si="3"/>
        <v>1066.6666666666667</v>
      </c>
      <c r="I13" s="44">
        <f t="shared" si="4"/>
        <v>1706.6666666666667</v>
      </c>
      <c r="J13" s="44">
        <f t="shared" si="5"/>
        <v>2133.3333333333335</v>
      </c>
    </row>
    <row r="14" spans="2:10" x14ac:dyDescent="0.25">
      <c r="B14" s="42" t="s">
        <v>1426</v>
      </c>
      <c r="C14" s="31">
        <v>1515</v>
      </c>
      <c r="D14" s="31">
        <f t="shared" si="0"/>
        <v>30300</v>
      </c>
      <c r="E14" s="31">
        <f t="shared" si="1"/>
        <v>48480</v>
      </c>
      <c r="F14" s="31">
        <f t="shared" si="2"/>
        <v>60600</v>
      </c>
      <c r="G14" s="21">
        <v>33</v>
      </c>
      <c r="H14" s="44">
        <f t="shared" si="3"/>
        <v>918.18181818181813</v>
      </c>
      <c r="I14" s="44">
        <f t="shared" si="4"/>
        <v>1469.090909090909</v>
      </c>
      <c r="J14" s="44">
        <f t="shared" si="5"/>
        <v>1836.3636363636363</v>
      </c>
    </row>
    <row r="15" spans="2:10" x14ac:dyDescent="0.25">
      <c r="B15" s="42" t="s">
        <v>1427</v>
      </c>
      <c r="C15" s="31">
        <v>1515</v>
      </c>
      <c r="D15" s="31">
        <f t="shared" si="0"/>
        <v>30300</v>
      </c>
      <c r="E15" s="31">
        <f t="shared" si="1"/>
        <v>48480</v>
      </c>
      <c r="F15" s="31">
        <f t="shared" si="2"/>
        <v>60600</v>
      </c>
      <c r="G15" s="21">
        <v>36</v>
      </c>
      <c r="H15" s="44">
        <f t="shared" si="3"/>
        <v>841.66666666666663</v>
      </c>
      <c r="I15" s="44">
        <f t="shared" si="4"/>
        <v>1346.6666666666667</v>
      </c>
      <c r="J15" s="44">
        <f t="shared" si="5"/>
        <v>1683.3333333333333</v>
      </c>
    </row>
    <row r="16" spans="2:10" x14ac:dyDescent="0.25">
      <c r="B16" s="42" t="s">
        <v>1428</v>
      </c>
      <c r="C16" s="31">
        <v>1205</v>
      </c>
      <c r="D16" s="31">
        <f t="shared" si="0"/>
        <v>24100</v>
      </c>
      <c r="E16" s="31">
        <f t="shared" si="1"/>
        <v>38560</v>
      </c>
      <c r="F16" s="31">
        <f t="shared" si="2"/>
        <v>48200</v>
      </c>
      <c r="G16" s="21">
        <v>16</v>
      </c>
      <c r="H16" s="44">
        <f t="shared" si="3"/>
        <v>1506.25</v>
      </c>
      <c r="I16" s="44">
        <f t="shared" si="4"/>
        <v>2410</v>
      </c>
      <c r="J16" s="44">
        <f t="shared" si="5"/>
        <v>3012.5</v>
      </c>
    </row>
    <row r="17" spans="2:10" x14ac:dyDescent="0.25">
      <c r="B17" s="42" t="s">
        <v>1429</v>
      </c>
      <c r="C17" s="31">
        <v>585</v>
      </c>
      <c r="D17" s="31">
        <f t="shared" si="0"/>
        <v>11700</v>
      </c>
      <c r="E17" s="31">
        <f t="shared" si="1"/>
        <v>18720</v>
      </c>
      <c r="F17" s="31">
        <f t="shared" si="2"/>
        <v>23400</v>
      </c>
      <c r="G17" s="21">
        <v>10</v>
      </c>
      <c r="H17" s="44">
        <f t="shared" si="3"/>
        <v>1170</v>
      </c>
      <c r="I17" s="44">
        <f t="shared" si="4"/>
        <v>1872</v>
      </c>
      <c r="J17" s="44">
        <f t="shared" si="5"/>
        <v>2340</v>
      </c>
    </row>
    <row r="18" spans="2:10" x14ac:dyDescent="0.25">
      <c r="B18" s="42" t="s">
        <v>1430</v>
      </c>
      <c r="C18" s="31">
        <v>760</v>
      </c>
      <c r="D18" s="31">
        <f t="shared" si="0"/>
        <v>15200</v>
      </c>
      <c r="E18" s="31">
        <f t="shared" si="1"/>
        <v>24320</v>
      </c>
      <c r="F18" s="31">
        <f t="shared" si="2"/>
        <v>30400</v>
      </c>
      <c r="G18" s="21">
        <v>19</v>
      </c>
      <c r="H18" s="44">
        <f t="shared" si="3"/>
        <v>800</v>
      </c>
      <c r="I18" s="44">
        <f t="shared" si="4"/>
        <v>1280</v>
      </c>
      <c r="J18" s="44">
        <f t="shared" si="5"/>
        <v>1600</v>
      </c>
    </row>
    <row r="19" spans="2:10" x14ac:dyDescent="0.25">
      <c r="B19" s="42" t="s">
        <v>1431</v>
      </c>
      <c r="C19" s="31">
        <v>540</v>
      </c>
      <c r="D19" s="31">
        <f t="shared" si="0"/>
        <v>10800</v>
      </c>
      <c r="E19" s="31">
        <f t="shared" si="1"/>
        <v>17280</v>
      </c>
      <c r="F19" s="31">
        <f t="shared" si="2"/>
        <v>21600</v>
      </c>
      <c r="G19" s="21">
        <v>10</v>
      </c>
      <c r="H19" s="44">
        <f t="shared" si="3"/>
        <v>1080</v>
      </c>
      <c r="I19" s="44">
        <f t="shared" si="4"/>
        <v>1728</v>
      </c>
      <c r="J19" s="44">
        <f t="shared" si="5"/>
        <v>2160</v>
      </c>
    </row>
    <row r="20" spans="2:10" x14ac:dyDescent="0.25">
      <c r="B20" s="42" t="s">
        <v>1432</v>
      </c>
      <c r="C20" s="31">
        <v>1400</v>
      </c>
      <c r="D20" s="31">
        <f t="shared" si="0"/>
        <v>28000</v>
      </c>
      <c r="E20" s="31">
        <f t="shared" si="1"/>
        <v>44800</v>
      </c>
      <c r="F20" s="31">
        <f t="shared" si="2"/>
        <v>56000</v>
      </c>
      <c r="G20" s="21">
        <v>24</v>
      </c>
      <c r="H20" s="44">
        <f t="shared" si="3"/>
        <v>1166.6666666666667</v>
      </c>
      <c r="I20" s="44">
        <f t="shared" si="4"/>
        <v>1866.6666666666667</v>
      </c>
      <c r="J20" s="44">
        <f t="shared" si="5"/>
        <v>2333.3333333333335</v>
      </c>
    </row>
    <row r="21" spans="2:10" x14ac:dyDescent="0.25">
      <c r="B21" s="42" t="s">
        <v>1433</v>
      </c>
      <c r="C21" s="31">
        <v>1400</v>
      </c>
      <c r="D21" s="31">
        <f t="shared" si="0"/>
        <v>28000</v>
      </c>
      <c r="E21" s="31">
        <f t="shared" si="1"/>
        <v>44800</v>
      </c>
      <c r="F21" s="31">
        <f t="shared" si="2"/>
        <v>56000</v>
      </c>
      <c r="G21" s="21">
        <v>22</v>
      </c>
      <c r="H21" s="44">
        <f t="shared" si="3"/>
        <v>1272.7272727272727</v>
      </c>
      <c r="I21" s="44">
        <f t="shared" si="4"/>
        <v>2036.3636363636363</v>
      </c>
      <c r="J21" s="44">
        <f t="shared" si="5"/>
        <v>2545.4545454545455</v>
      </c>
    </row>
    <row r="22" spans="2:10" x14ac:dyDescent="0.25">
      <c r="B22" s="42" t="s">
        <v>1434</v>
      </c>
      <c r="C22" s="31">
        <v>985</v>
      </c>
      <c r="D22" s="31">
        <f t="shared" si="0"/>
        <v>19700</v>
      </c>
      <c r="E22" s="31">
        <f t="shared" si="1"/>
        <v>31520</v>
      </c>
      <c r="F22" s="31">
        <f t="shared" si="2"/>
        <v>39400</v>
      </c>
      <c r="G22" s="21">
        <v>22</v>
      </c>
      <c r="H22" s="44">
        <f t="shared" si="3"/>
        <v>895.4545454545455</v>
      </c>
      <c r="I22" s="44">
        <f t="shared" si="4"/>
        <v>1432.7272727272727</v>
      </c>
      <c r="J22" s="44">
        <f t="shared" si="5"/>
        <v>1790.909090909091</v>
      </c>
    </row>
    <row r="23" spans="2:10" x14ac:dyDescent="0.25">
      <c r="B23" s="42" t="s">
        <v>1435</v>
      </c>
      <c r="C23" s="31">
        <v>985</v>
      </c>
      <c r="D23" s="31">
        <f t="shared" si="0"/>
        <v>19700</v>
      </c>
      <c r="E23" s="31">
        <f t="shared" si="1"/>
        <v>31520</v>
      </c>
      <c r="F23" s="31">
        <f t="shared" si="2"/>
        <v>39400</v>
      </c>
      <c r="G23" s="21">
        <v>22</v>
      </c>
      <c r="H23" s="44">
        <f t="shared" si="3"/>
        <v>895.4545454545455</v>
      </c>
      <c r="I23" s="44">
        <f t="shared" si="4"/>
        <v>1432.7272727272727</v>
      </c>
      <c r="J23" s="44">
        <f t="shared" si="5"/>
        <v>1790.909090909091</v>
      </c>
    </row>
    <row r="24" spans="2:10" x14ac:dyDescent="0.25">
      <c r="B24" s="42" t="s">
        <v>1436</v>
      </c>
      <c r="C24" s="31">
        <v>1230</v>
      </c>
      <c r="D24" s="31">
        <f t="shared" si="0"/>
        <v>24600</v>
      </c>
      <c r="E24" s="31">
        <f t="shared" si="1"/>
        <v>39360</v>
      </c>
      <c r="F24" s="31">
        <f t="shared" si="2"/>
        <v>49200</v>
      </c>
      <c r="G24" s="21">
        <v>28</v>
      </c>
      <c r="H24" s="44">
        <f t="shared" si="3"/>
        <v>878.57142857142856</v>
      </c>
      <c r="I24" s="44">
        <f t="shared" si="4"/>
        <v>1405.7142857142858</v>
      </c>
      <c r="J24" s="44">
        <f t="shared" si="5"/>
        <v>1757.1428571428571</v>
      </c>
    </row>
    <row r="25" spans="2:10" x14ac:dyDescent="0.25">
      <c r="B25" s="42" t="s">
        <v>1437</v>
      </c>
      <c r="C25" s="31">
        <v>1100</v>
      </c>
      <c r="D25" s="31">
        <f t="shared" si="0"/>
        <v>22000</v>
      </c>
      <c r="E25" s="31">
        <f t="shared" si="1"/>
        <v>35200</v>
      </c>
      <c r="F25" s="31">
        <f t="shared" si="2"/>
        <v>44000</v>
      </c>
      <c r="G25" s="21">
        <v>15</v>
      </c>
      <c r="H25" s="44">
        <f t="shared" si="3"/>
        <v>1466.6666666666667</v>
      </c>
      <c r="I25" s="44">
        <f t="shared" si="4"/>
        <v>2346.6666666666665</v>
      </c>
      <c r="J25" s="44">
        <f t="shared" si="5"/>
        <v>2933.3333333333335</v>
      </c>
    </row>
    <row r="26" spans="2:10" x14ac:dyDescent="0.25">
      <c r="B26" s="42" t="s">
        <v>1439</v>
      </c>
      <c r="C26" s="31">
        <v>795</v>
      </c>
      <c r="D26" s="31">
        <f t="shared" si="0"/>
        <v>15900</v>
      </c>
      <c r="E26" s="31">
        <f t="shared" si="1"/>
        <v>25440</v>
      </c>
      <c r="F26" s="31">
        <f t="shared" si="2"/>
        <v>31800</v>
      </c>
      <c r="G26" s="21">
        <v>12</v>
      </c>
      <c r="H26" s="44">
        <f t="shared" si="3"/>
        <v>1325</v>
      </c>
      <c r="I26" s="44">
        <f t="shared" si="4"/>
        <v>2120</v>
      </c>
      <c r="J26" s="44">
        <f t="shared" si="5"/>
        <v>2650</v>
      </c>
    </row>
    <row r="27" spans="2:10" x14ac:dyDescent="0.25">
      <c r="B27" s="42" t="s">
        <v>1440</v>
      </c>
      <c r="C27" s="31">
        <v>1630</v>
      </c>
      <c r="D27" s="31">
        <f t="shared" si="0"/>
        <v>32600</v>
      </c>
      <c r="E27" s="31">
        <f t="shared" si="1"/>
        <v>52160</v>
      </c>
      <c r="F27" s="31">
        <f t="shared" si="2"/>
        <v>65200</v>
      </c>
      <c r="G27" s="21">
        <v>55</v>
      </c>
      <c r="H27" s="44">
        <f t="shared" si="3"/>
        <v>592.72727272727275</v>
      </c>
      <c r="I27" s="44">
        <f t="shared" si="4"/>
        <v>948.36363636363637</v>
      </c>
      <c r="J27" s="44">
        <f t="shared" si="5"/>
        <v>1185.4545454545455</v>
      </c>
    </row>
    <row r="28" spans="2:10" x14ac:dyDescent="0.25">
      <c r="B28" s="42" t="s">
        <v>1442</v>
      </c>
      <c r="C28" s="31">
        <v>1235</v>
      </c>
      <c r="D28" s="31">
        <f t="shared" si="0"/>
        <v>24700</v>
      </c>
      <c r="E28" s="31">
        <f t="shared" si="1"/>
        <v>39520</v>
      </c>
      <c r="F28" s="31">
        <f t="shared" si="2"/>
        <v>49400</v>
      </c>
      <c r="G28" s="21">
        <v>24</v>
      </c>
      <c r="H28" s="44">
        <f t="shared" si="3"/>
        <v>1029.1666666666667</v>
      </c>
      <c r="I28" s="44">
        <f t="shared" si="4"/>
        <v>1646.6666666666667</v>
      </c>
      <c r="J28" s="44">
        <f t="shared" si="5"/>
        <v>2058.3333333333335</v>
      </c>
    </row>
    <row r="29" spans="2:10" x14ac:dyDescent="0.25">
      <c r="B29" s="42" t="s">
        <v>1443</v>
      </c>
      <c r="C29" s="31">
        <v>870</v>
      </c>
      <c r="D29" s="31">
        <f t="shared" si="0"/>
        <v>17400</v>
      </c>
      <c r="E29" s="31">
        <f t="shared" si="1"/>
        <v>27840</v>
      </c>
      <c r="F29" s="31">
        <f t="shared" si="2"/>
        <v>34800</v>
      </c>
      <c r="G29" s="21">
        <v>16</v>
      </c>
      <c r="H29" s="44">
        <f t="shared" si="3"/>
        <v>1087.5</v>
      </c>
      <c r="I29" s="44">
        <f t="shared" si="4"/>
        <v>1740</v>
      </c>
      <c r="J29" s="44">
        <f t="shared" si="5"/>
        <v>2175</v>
      </c>
    </row>
    <row r="30" spans="2:10" x14ac:dyDescent="0.25">
      <c r="B30" s="42" t="s">
        <v>1449</v>
      </c>
      <c r="C30" s="31">
        <v>1235</v>
      </c>
      <c r="D30" s="31">
        <f t="shared" si="0"/>
        <v>24700</v>
      </c>
      <c r="E30" s="31">
        <f t="shared" si="1"/>
        <v>39520</v>
      </c>
      <c r="F30" s="31">
        <f t="shared" si="2"/>
        <v>49400</v>
      </c>
      <c r="G30" s="21">
        <v>28</v>
      </c>
      <c r="H30" s="44">
        <f t="shared" si="3"/>
        <v>882.14285714285711</v>
      </c>
      <c r="I30" s="44">
        <f t="shared" si="4"/>
        <v>1411.4285714285713</v>
      </c>
      <c r="J30" s="44">
        <f t="shared" si="5"/>
        <v>1764.2857142857142</v>
      </c>
    </row>
    <row r="31" spans="2:10" x14ac:dyDescent="0.25">
      <c r="B31" s="42" t="s">
        <v>1450</v>
      </c>
      <c r="C31" s="31">
        <v>1129.962</v>
      </c>
      <c r="D31" s="31">
        <f t="shared" si="0"/>
        <v>22599.239999999998</v>
      </c>
      <c r="E31" s="31">
        <f t="shared" si="1"/>
        <v>36158.784</v>
      </c>
      <c r="F31" s="31">
        <f t="shared" si="2"/>
        <v>45198.479999999996</v>
      </c>
      <c r="G31" s="21">
        <v>22</v>
      </c>
      <c r="H31" s="44">
        <f t="shared" si="3"/>
        <v>1027.2381818181818</v>
      </c>
      <c r="I31" s="44">
        <f t="shared" si="4"/>
        <v>1643.5810909090908</v>
      </c>
      <c r="J31" s="44">
        <f t="shared" si="5"/>
        <v>2054.4763636363637</v>
      </c>
    </row>
    <row r="32" spans="2:10" x14ac:dyDescent="0.25">
      <c r="B32" s="42" t="s">
        <v>1452</v>
      </c>
      <c r="C32" s="31">
        <v>950</v>
      </c>
      <c r="D32" s="31">
        <f t="shared" si="0"/>
        <v>19000</v>
      </c>
      <c r="E32" s="31">
        <f t="shared" si="1"/>
        <v>30400</v>
      </c>
      <c r="F32" s="31">
        <f t="shared" si="2"/>
        <v>38000</v>
      </c>
      <c r="G32" s="21">
        <v>19</v>
      </c>
      <c r="H32" s="44">
        <f t="shared" si="3"/>
        <v>1000</v>
      </c>
      <c r="I32" s="44">
        <f t="shared" si="4"/>
        <v>1600</v>
      </c>
      <c r="J32" s="44">
        <f t="shared" si="5"/>
        <v>2000</v>
      </c>
    </row>
    <row r="33" spans="2:10" x14ac:dyDescent="0.25">
      <c r="B33" s="42" t="s">
        <v>1453</v>
      </c>
      <c r="C33" s="31">
        <v>950</v>
      </c>
      <c r="D33" s="31">
        <f t="shared" si="0"/>
        <v>19000</v>
      </c>
      <c r="E33" s="31">
        <f t="shared" si="1"/>
        <v>30400</v>
      </c>
      <c r="F33" s="31">
        <f t="shared" si="2"/>
        <v>38000</v>
      </c>
      <c r="G33" s="21">
        <v>20</v>
      </c>
      <c r="H33" s="44">
        <f t="shared" si="3"/>
        <v>950</v>
      </c>
      <c r="I33" s="44">
        <f t="shared" si="4"/>
        <v>1520</v>
      </c>
      <c r="J33" s="44">
        <f t="shared" si="5"/>
        <v>1900</v>
      </c>
    </row>
    <row r="34" spans="2:10" x14ac:dyDescent="0.25">
      <c r="B34" s="42" t="s">
        <v>1454</v>
      </c>
      <c r="C34" s="31">
        <v>1010</v>
      </c>
      <c r="D34" s="31">
        <f t="shared" si="0"/>
        <v>20200</v>
      </c>
      <c r="E34" s="31">
        <f t="shared" si="1"/>
        <v>32320</v>
      </c>
      <c r="F34" s="31">
        <f t="shared" si="2"/>
        <v>40400</v>
      </c>
      <c r="G34" s="21">
        <v>22</v>
      </c>
      <c r="H34" s="44">
        <f t="shared" si="3"/>
        <v>918.18181818181813</v>
      </c>
      <c r="I34" s="44">
        <f t="shared" si="4"/>
        <v>1469.090909090909</v>
      </c>
      <c r="J34" s="44">
        <f t="shared" si="5"/>
        <v>1836.3636363636363</v>
      </c>
    </row>
    <row r="35" spans="2:10" x14ac:dyDescent="0.25">
      <c r="B35" s="42" t="s">
        <v>1455</v>
      </c>
      <c r="C35" s="31">
        <v>950</v>
      </c>
      <c r="D35" s="31">
        <f t="shared" si="0"/>
        <v>19000</v>
      </c>
      <c r="E35" s="31">
        <f t="shared" si="1"/>
        <v>30400</v>
      </c>
      <c r="F35" s="31">
        <f t="shared" si="2"/>
        <v>38000</v>
      </c>
      <c r="G35" s="21">
        <v>19</v>
      </c>
      <c r="H35" s="44">
        <f t="shared" si="3"/>
        <v>1000</v>
      </c>
      <c r="I35" s="44">
        <f t="shared" si="4"/>
        <v>1600</v>
      </c>
      <c r="J35" s="44">
        <f t="shared" si="5"/>
        <v>2000</v>
      </c>
    </row>
    <row r="36" spans="2:10" x14ac:dyDescent="0.25">
      <c r="B36" s="42" t="s">
        <v>1456</v>
      </c>
      <c r="C36" s="31">
        <v>1235</v>
      </c>
      <c r="D36" s="31">
        <f t="shared" si="0"/>
        <v>24700</v>
      </c>
      <c r="E36" s="31">
        <f t="shared" si="1"/>
        <v>39520</v>
      </c>
      <c r="F36" s="31">
        <f t="shared" si="2"/>
        <v>49400</v>
      </c>
      <c r="G36" s="21">
        <v>24</v>
      </c>
      <c r="H36" s="44">
        <f t="shared" si="3"/>
        <v>1029.1666666666667</v>
      </c>
      <c r="I36" s="44">
        <f t="shared" si="4"/>
        <v>1646.6666666666667</v>
      </c>
      <c r="J36" s="44">
        <f t="shared" si="5"/>
        <v>2058.3333333333335</v>
      </c>
    </row>
    <row r="37" spans="2:10" x14ac:dyDescent="0.25">
      <c r="B37" s="42" t="s">
        <v>1447</v>
      </c>
      <c r="C37" s="31">
        <v>1129.962</v>
      </c>
      <c r="D37" s="31">
        <f t="shared" si="0"/>
        <v>22599.239999999998</v>
      </c>
      <c r="E37" s="31">
        <f t="shared" si="1"/>
        <v>36158.784</v>
      </c>
      <c r="F37" s="31">
        <f t="shared" si="2"/>
        <v>45198.479999999996</v>
      </c>
      <c r="G37" s="21">
        <v>22</v>
      </c>
      <c r="H37" s="44">
        <f t="shared" si="3"/>
        <v>1027.2381818181818</v>
      </c>
      <c r="I37" s="44">
        <f t="shared" si="4"/>
        <v>1643.5810909090908</v>
      </c>
      <c r="J37" s="44">
        <f t="shared" si="5"/>
        <v>2054.4763636363637</v>
      </c>
    </row>
    <row r="38" spans="2:10" x14ac:dyDescent="0.25">
      <c r="B38" s="42" t="s">
        <v>1458</v>
      </c>
      <c r="C38" s="31">
        <v>1090</v>
      </c>
      <c r="D38" s="31">
        <f t="shared" si="0"/>
        <v>21800</v>
      </c>
      <c r="E38" s="31">
        <f t="shared" si="1"/>
        <v>34880</v>
      </c>
      <c r="F38" s="31">
        <f t="shared" si="2"/>
        <v>43600</v>
      </c>
      <c r="G38" s="21">
        <v>19</v>
      </c>
      <c r="H38" s="44">
        <f t="shared" si="3"/>
        <v>1147.3684210526317</v>
      </c>
      <c r="I38" s="44">
        <f t="shared" si="4"/>
        <v>1835.7894736842106</v>
      </c>
      <c r="J38" s="44">
        <f t="shared" si="5"/>
        <v>2294.7368421052633</v>
      </c>
    </row>
    <row r="39" spans="2:10" x14ac:dyDescent="0.25">
      <c r="B39" s="42" t="s">
        <v>1459</v>
      </c>
      <c r="C39" s="31">
        <v>1725</v>
      </c>
      <c r="D39" s="31">
        <f t="shared" si="0"/>
        <v>34500</v>
      </c>
      <c r="E39" s="31">
        <f t="shared" si="1"/>
        <v>55200</v>
      </c>
      <c r="F39" s="31">
        <f t="shared" si="2"/>
        <v>69000</v>
      </c>
      <c r="G39" s="21">
        <v>35</v>
      </c>
      <c r="H39" s="44">
        <f t="shared" si="3"/>
        <v>985.71428571428567</v>
      </c>
      <c r="I39" s="44">
        <f t="shared" si="4"/>
        <v>1577.1428571428571</v>
      </c>
      <c r="J39" s="44">
        <f t="shared" si="5"/>
        <v>1971.4285714285713</v>
      </c>
    </row>
    <row r="40" spans="2:10" x14ac:dyDescent="0.25">
      <c r="B40" s="42" t="s">
        <v>1457</v>
      </c>
      <c r="C40" s="31">
        <v>1400</v>
      </c>
      <c r="D40" s="31">
        <f t="shared" si="0"/>
        <v>28000</v>
      </c>
      <c r="E40" s="31">
        <f t="shared" si="1"/>
        <v>44800</v>
      </c>
      <c r="F40" s="31">
        <f t="shared" si="2"/>
        <v>56000</v>
      </c>
      <c r="G40" s="21">
        <v>26</v>
      </c>
      <c r="H40" s="44">
        <f t="shared" si="3"/>
        <v>1076.9230769230769</v>
      </c>
      <c r="I40" s="44">
        <f t="shared" si="4"/>
        <v>1723.0769230769231</v>
      </c>
      <c r="J40" s="44">
        <f t="shared" si="5"/>
        <v>2153.8461538461538</v>
      </c>
    </row>
    <row r="41" spans="2:10" x14ac:dyDescent="0.25">
      <c r="B41" s="42" t="s">
        <v>1425</v>
      </c>
      <c r="C41" s="31">
        <v>1440</v>
      </c>
      <c r="D41" s="31">
        <f t="shared" si="0"/>
        <v>28800</v>
      </c>
      <c r="E41" s="31">
        <f t="shared" si="1"/>
        <v>46080</v>
      </c>
      <c r="F41" s="31">
        <f t="shared" si="2"/>
        <v>57600</v>
      </c>
      <c r="G41" s="21">
        <v>17</v>
      </c>
      <c r="H41" s="44">
        <f t="shared" si="3"/>
        <v>1694.1176470588234</v>
      </c>
      <c r="I41" s="44">
        <f t="shared" si="4"/>
        <v>2710.5882352941176</v>
      </c>
      <c r="J41" s="44">
        <f t="shared" si="5"/>
        <v>3388.2352941176468</v>
      </c>
    </row>
  </sheetData>
  <mergeCells count="7">
    <mergeCell ref="H1:J1"/>
    <mergeCell ref="B1:B2"/>
    <mergeCell ref="G1:G2"/>
    <mergeCell ref="F1:F2"/>
    <mergeCell ref="E1:E2"/>
    <mergeCell ref="D1:D2"/>
    <mergeCell ref="C1:C2"/>
  </mergeCells>
  <conditionalFormatting sqref="B3:B1048576 B1">
    <cfRule type="duplicateValues" dxfId="1" priority="3"/>
  </conditionalFormatting>
  <conditionalFormatting sqref="G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E842-E5A7-46C1-AA6C-ECD92CCEC348}">
  <sheetPr filterMode="1"/>
  <dimension ref="A1:W399"/>
  <sheetViews>
    <sheetView zoomScale="85" zoomScaleNormal="85" workbookViewId="0">
      <selection activeCell="D157" sqref="D157"/>
    </sheetView>
  </sheetViews>
  <sheetFormatPr baseColWidth="10" defaultColWidth="11.42578125" defaultRowHeight="15" x14ac:dyDescent="0.25"/>
  <cols>
    <col min="1" max="1" width="14" style="1" customWidth="1"/>
    <col min="2" max="2" width="12" style="1" customWidth="1"/>
    <col min="3" max="3" width="9.28515625" style="33" customWidth="1"/>
    <col min="4" max="4" width="10.5703125" style="33" customWidth="1"/>
    <col min="5" max="5" width="27.42578125" style="1" customWidth="1"/>
    <col min="6" max="6" width="12.28515625" style="1" customWidth="1"/>
    <col min="7" max="7" width="13.5703125" style="1" hidden="1" customWidth="1"/>
    <col min="8" max="8" width="15.85546875" style="1" hidden="1" customWidth="1"/>
    <col min="9" max="9" width="13.5703125" style="1" hidden="1" customWidth="1"/>
    <col min="10" max="10" width="13" style="1" hidden="1" customWidth="1"/>
    <col min="11" max="11" width="12.5703125" style="1" hidden="1" customWidth="1"/>
    <col min="12" max="12" width="10" style="1" bestFit="1" customWidth="1"/>
    <col min="13" max="20" width="11.42578125" style="1"/>
    <col min="21" max="21" width="14.140625" style="1" bestFit="1" customWidth="1"/>
    <col min="22" max="22" width="11.42578125" style="1"/>
    <col min="23" max="23" width="15.140625" style="1" bestFit="1" customWidth="1"/>
    <col min="24" max="16384" width="11.42578125" style="1"/>
  </cols>
  <sheetData>
    <row r="1" spans="1:14" x14ac:dyDescent="0.25">
      <c r="A1" s="2" t="s">
        <v>4</v>
      </c>
      <c r="B1" s="2" t="s">
        <v>1393</v>
      </c>
      <c r="C1" s="30" t="s">
        <v>1394</v>
      </c>
      <c r="D1" s="30" t="s">
        <v>1468</v>
      </c>
      <c r="E1" s="2" t="s">
        <v>0</v>
      </c>
      <c r="F1" s="2" t="s">
        <v>3</v>
      </c>
      <c r="G1" s="2" t="s">
        <v>1395</v>
      </c>
      <c r="H1" s="2" t="s">
        <v>1396</v>
      </c>
      <c r="I1" s="2" t="s">
        <v>1397</v>
      </c>
      <c r="J1" s="2" t="s">
        <v>1398</v>
      </c>
      <c r="K1" s="2" t="s">
        <v>1399</v>
      </c>
      <c r="L1" s="2">
        <v>20</v>
      </c>
      <c r="M1" s="2">
        <v>32</v>
      </c>
      <c r="N1" s="2">
        <v>40</v>
      </c>
    </row>
    <row r="2" spans="1:14" hidden="1" x14ac:dyDescent="0.25">
      <c r="A2" s="21" t="s">
        <v>10</v>
      </c>
      <c r="B2" s="21" t="s">
        <v>1400</v>
      </c>
      <c r="C2" s="31">
        <v>1070</v>
      </c>
      <c r="D2" s="31">
        <f>C2-(C2*2.14%)</f>
        <v>1047.1020000000001</v>
      </c>
      <c r="E2" s="21" t="s">
        <v>1401</v>
      </c>
      <c r="F2" s="21" t="s">
        <v>9</v>
      </c>
      <c r="G2" s="21" t="s">
        <v>1402</v>
      </c>
      <c r="H2" s="21" t="s">
        <v>1403</v>
      </c>
      <c r="I2" s="22">
        <v>0.25</v>
      </c>
      <c r="J2" s="22">
        <v>0.20138888888888887</v>
      </c>
      <c r="K2" s="22">
        <v>0.24305555555555555</v>
      </c>
      <c r="L2" s="33">
        <f>C2*$L$1</f>
        <v>21400</v>
      </c>
      <c r="M2" s="33">
        <f>C2*$M$1</f>
        <v>34240</v>
      </c>
      <c r="N2" s="33">
        <f>C2*$N$1</f>
        <v>42800</v>
      </c>
    </row>
    <row r="3" spans="1:14" hidden="1" x14ac:dyDescent="0.25">
      <c r="A3" s="21" t="s">
        <v>10</v>
      </c>
      <c r="B3" s="21" t="s">
        <v>1400</v>
      </c>
      <c r="C3" s="31">
        <v>1070</v>
      </c>
      <c r="D3" s="31">
        <f>C3-(C3*2.14%)</f>
        <v>1047.1020000000001</v>
      </c>
      <c r="E3" s="21" t="s">
        <v>1401</v>
      </c>
      <c r="F3" s="21" t="s">
        <v>1387</v>
      </c>
      <c r="G3" s="21" t="s">
        <v>1402</v>
      </c>
      <c r="H3" s="21" t="s">
        <v>1403</v>
      </c>
      <c r="I3" s="22">
        <v>0.64583333333333337</v>
      </c>
      <c r="J3" s="22">
        <v>0.64930555555555558</v>
      </c>
      <c r="K3" s="22">
        <v>0.69444444444444453</v>
      </c>
      <c r="L3" s="33">
        <f>C3*$L$1</f>
        <v>21400</v>
      </c>
      <c r="M3" s="33">
        <f t="shared" ref="M3:M66" si="0">C3*$M$1</f>
        <v>34240</v>
      </c>
      <c r="N3" s="33">
        <f t="shared" ref="N3:N66" si="1">C3*$N$1</f>
        <v>42800</v>
      </c>
    </row>
    <row r="4" spans="1:14" hidden="1" x14ac:dyDescent="0.25">
      <c r="A4" s="21" t="s">
        <v>184</v>
      </c>
      <c r="B4" s="21" t="s">
        <v>1400</v>
      </c>
      <c r="C4" s="31">
        <v>565</v>
      </c>
      <c r="D4" s="31">
        <v>555</v>
      </c>
      <c r="E4" s="21" t="s">
        <v>1404</v>
      </c>
      <c r="F4" s="21" t="s">
        <v>1387</v>
      </c>
      <c r="G4" s="21" t="s">
        <v>1405</v>
      </c>
      <c r="H4" s="21" t="s">
        <v>1403</v>
      </c>
      <c r="I4" s="22">
        <v>0.91666666666666663</v>
      </c>
      <c r="J4" s="22">
        <v>0.92013888888888884</v>
      </c>
      <c r="K4" s="22">
        <v>0.95486111111111116</v>
      </c>
      <c r="L4" s="33">
        <f t="shared" ref="L4:L66" si="2">C4*$L$1</f>
        <v>11300</v>
      </c>
      <c r="M4" s="33">
        <f t="shared" si="0"/>
        <v>18080</v>
      </c>
      <c r="N4" s="33">
        <f t="shared" si="1"/>
        <v>22600</v>
      </c>
    </row>
    <row r="5" spans="1:14" hidden="1" x14ac:dyDescent="0.25">
      <c r="A5" s="21" t="s">
        <v>184</v>
      </c>
      <c r="B5" s="21" t="s">
        <v>1400</v>
      </c>
      <c r="C5" s="31">
        <v>1140</v>
      </c>
      <c r="D5" s="31">
        <v>1115</v>
      </c>
      <c r="E5" s="21" t="s">
        <v>1406</v>
      </c>
      <c r="F5" s="21" t="s">
        <v>9</v>
      </c>
      <c r="G5" s="21" t="s">
        <v>1402</v>
      </c>
      <c r="H5" s="21" t="s">
        <v>1403</v>
      </c>
      <c r="I5" s="22">
        <v>0.25</v>
      </c>
      <c r="J5" s="22">
        <v>0.1875</v>
      </c>
      <c r="K5" s="22">
        <v>0.24305555555555555</v>
      </c>
      <c r="L5" s="33">
        <f t="shared" si="2"/>
        <v>22800</v>
      </c>
      <c r="M5" s="33">
        <f t="shared" si="0"/>
        <v>36480</v>
      </c>
      <c r="N5" s="33">
        <f t="shared" si="1"/>
        <v>45600</v>
      </c>
    </row>
    <row r="6" spans="1:14" hidden="1" x14ac:dyDescent="0.25">
      <c r="A6" s="21" t="s">
        <v>184</v>
      </c>
      <c r="B6" s="21" t="s">
        <v>1400</v>
      </c>
      <c r="C6" s="31">
        <v>1140</v>
      </c>
      <c r="D6" s="31">
        <v>1115</v>
      </c>
      <c r="E6" s="21" t="s">
        <v>1406</v>
      </c>
      <c r="F6" s="21" t="s">
        <v>1387</v>
      </c>
      <c r="G6" s="21" t="s">
        <v>1402</v>
      </c>
      <c r="H6" s="21" t="s">
        <v>1403</v>
      </c>
      <c r="I6" s="22">
        <v>0.64583333333333337</v>
      </c>
      <c r="J6" s="22">
        <v>0.64930555555555558</v>
      </c>
      <c r="K6" s="22">
        <v>0.70138888888888884</v>
      </c>
      <c r="L6" s="33">
        <f t="shared" si="2"/>
        <v>22800</v>
      </c>
      <c r="M6" s="33">
        <f t="shared" si="0"/>
        <v>36480</v>
      </c>
      <c r="N6" s="33">
        <f t="shared" si="1"/>
        <v>45600</v>
      </c>
    </row>
    <row r="7" spans="1:14" hidden="1" x14ac:dyDescent="0.25">
      <c r="A7" s="21" t="s">
        <v>184</v>
      </c>
      <c r="B7" s="21" t="s">
        <v>1400</v>
      </c>
      <c r="C7" s="31">
        <v>1140</v>
      </c>
      <c r="D7" s="31">
        <v>1115</v>
      </c>
      <c r="E7" s="21" t="s">
        <v>1406</v>
      </c>
      <c r="F7" s="21" t="s">
        <v>1387</v>
      </c>
      <c r="G7" s="21" t="s">
        <v>1405</v>
      </c>
      <c r="H7" s="21" t="s">
        <v>1403</v>
      </c>
      <c r="I7" s="22">
        <v>0.91666666666666663</v>
      </c>
      <c r="J7" s="22">
        <v>0.92013888888888884</v>
      </c>
      <c r="K7" s="22">
        <v>0.95138888888888884</v>
      </c>
      <c r="L7" s="33">
        <f t="shared" si="2"/>
        <v>22800</v>
      </c>
      <c r="M7" s="33">
        <f t="shared" si="0"/>
        <v>36480</v>
      </c>
      <c r="N7" s="33">
        <f t="shared" si="1"/>
        <v>45600</v>
      </c>
    </row>
    <row r="8" spans="1:14" hidden="1" x14ac:dyDescent="0.25">
      <c r="A8" s="21" t="s">
        <v>291</v>
      </c>
      <c r="B8" s="21" t="s">
        <v>1400</v>
      </c>
      <c r="C8" s="31">
        <v>1300</v>
      </c>
      <c r="D8" s="31">
        <v>1270</v>
      </c>
      <c r="E8" s="21" t="s">
        <v>1407</v>
      </c>
      <c r="F8" s="21" t="s">
        <v>9</v>
      </c>
      <c r="G8" s="21" t="s">
        <v>1402</v>
      </c>
      <c r="H8" s="21" t="s">
        <v>1403</v>
      </c>
      <c r="I8" s="22">
        <v>0.25</v>
      </c>
      <c r="J8" s="22">
        <v>0.19444444444444445</v>
      </c>
      <c r="K8" s="22">
        <v>0.24305555555555555</v>
      </c>
      <c r="L8" s="33">
        <f t="shared" si="2"/>
        <v>26000</v>
      </c>
      <c r="M8" s="33">
        <f t="shared" si="0"/>
        <v>41600</v>
      </c>
      <c r="N8" s="33">
        <f t="shared" si="1"/>
        <v>52000</v>
      </c>
    </row>
    <row r="9" spans="1:14" hidden="1" x14ac:dyDescent="0.25">
      <c r="A9" s="21" t="s">
        <v>291</v>
      </c>
      <c r="B9" s="21" t="s">
        <v>1400</v>
      </c>
      <c r="C9" s="31">
        <v>1300</v>
      </c>
      <c r="D9" s="31">
        <v>1270</v>
      </c>
      <c r="E9" s="21" t="s">
        <v>1407</v>
      </c>
      <c r="F9" s="21" t="s">
        <v>9</v>
      </c>
      <c r="G9" s="21" t="s">
        <v>1402</v>
      </c>
      <c r="H9" s="21" t="s">
        <v>1403</v>
      </c>
      <c r="I9" s="22">
        <v>0.25</v>
      </c>
      <c r="J9" s="22">
        <v>0.20138888888888887</v>
      </c>
      <c r="K9" s="22">
        <v>0.24305555555555555</v>
      </c>
      <c r="L9" s="33">
        <f t="shared" si="2"/>
        <v>26000</v>
      </c>
      <c r="M9" s="33">
        <f t="shared" si="0"/>
        <v>41600</v>
      </c>
      <c r="N9" s="33">
        <f t="shared" si="1"/>
        <v>52000</v>
      </c>
    </row>
    <row r="10" spans="1:14" hidden="1" x14ac:dyDescent="0.25">
      <c r="A10" s="21" t="s">
        <v>291</v>
      </c>
      <c r="B10" s="21" t="s">
        <v>1400</v>
      </c>
      <c r="C10" s="31">
        <v>1300</v>
      </c>
      <c r="D10" s="31">
        <v>1270</v>
      </c>
      <c r="E10" s="21" t="s">
        <v>1407</v>
      </c>
      <c r="F10" s="21" t="s">
        <v>1387</v>
      </c>
      <c r="G10" s="21" t="s">
        <v>1402</v>
      </c>
      <c r="H10" s="21" t="s">
        <v>1403</v>
      </c>
      <c r="I10" s="22">
        <v>0.58333333333333337</v>
      </c>
      <c r="J10" s="22">
        <v>0.59027777777777779</v>
      </c>
      <c r="K10" s="22">
        <v>0.64583333333333337</v>
      </c>
      <c r="L10" s="33">
        <f t="shared" si="2"/>
        <v>26000</v>
      </c>
      <c r="M10" s="33">
        <f t="shared" si="0"/>
        <v>41600</v>
      </c>
      <c r="N10" s="33">
        <f t="shared" si="1"/>
        <v>52000</v>
      </c>
    </row>
    <row r="11" spans="1:14" hidden="1" x14ac:dyDescent="0.25">
      <c r="A11" s="21" t="s">
        <v>291</v>
      </c>
      <c r="B11" s="21" t="s">
        <v>1400</v>
      </c>
      <c r="C11" s="31">
        <v>1300</v>
      </c>
      <c r="D11" s="31">
        <v>1270</v>
      </c>
      <c r="E11" s="21" t="s">
        <v>1407</v>
      </c>
      <c r="F11" s="21" t="s">
        <v>1387</v>
      </c>
      <c r="G11" s="21" t="s">
        <v>1402</v>
      </c>
      <c r="H11" s="21" t="s">
        <v>1403</v>
      </c>
      <c r="I11" s="22">
        <v>0.64583333333333337</v>
      </c>
      <c r="J11" s="22">
        <v>0.65625</v>
      </c>
      <c r="K11" s="22">
        <v>0.70833333333333337</v>
      </c>
      <c r="L11" s="33">
        <f t="shared" si="2"/>
        <v>26000</v>
      </c>
      <c r="M11" s="33">
        <f t="shared" si="0"/>
        <v>41600</v>
      </c>
      <c r="N11" s="33">
        <f t="shared" si="1"/>
        <v>52000</v>
      </c>
    </row>
    <row r="12" spans="1:14" hidden="1" x14ac:dyDescent="0.25">
      <c r="A12" s="21" t="s">
        <v>291</v>
      </c>
      <c r="B12" s="21" t="s">
        <v>1400</v>
      </c>
      <c r="C12" s="31">
        <v>1300</v>
      </c>
      <c r="D12" s="31">
        <v>1270</v>
      </c>
      <c r="E12" s="21" t="s">
        <v>1407</v>
      </c>
      <c r="F12" s="21" t="s">
        <v>1387</v>
      </c>
      <c r="G12" s="21" t="s">
        <v>1405</v>
      </c>
      <c r="H12" s="21" t="s">
        <v>1403</v>
      </c>
      <c r="I12" s="22">
        <v>0.91666666666666663</v>
      </c>
      <c r="J12" s="22">
        <v>0.92013888888888884</v>
      </c>
      <c r="K12" s="22">
        <v>0.94791666666666663</v>
      </c>
      <c r="L12" s="33">
        <f t="shared" si="2"/>
        <v>26000</v>
      </c>
      <c r="M12" s="33">
        <f t="shared" si="0"/>
        <v>41600</v>
      </c>
      <c r="N12" s="33">
        <f t="shared" si="1"/>
        <v>52000</v>
      </c>
    </row>
    <row r="13" spans="1:14" hidden="1" x14ac:dyDescent="0.25">
      <c r="A13" s="21" t="s">
        <v>184</v>
      </c>
      <c r="B13" s="21" t="s">
        <v>1400</v>
      </c>
      <c r="C13" s="31">
        <v>565</v>
      </c>
      <c r="D13" s="31">
        <v>555</v>
      </c>
      <c r="E13" s="21" t="s">
        <v>1408</v>
      </c>
      <c r="F13" s="21" t="s">
        <v>9</v>
      </c>
      <c r="G13" s="21" t="s">
        <v>1402</v>
      </c>
      <c r="H13" s="21" t="s">
        <v>1403</v>
      </c>
      <c r="I13" s="22">
        <v>0.25</v>
      </c>
      <c r="J13" s="22">
        <v>0.20138888888888887</v>
      </c>
      <c r="K13" s="22">
        <v>0.24305555555555555</v>
      </c>
      <c r="L13" s="33">
        <f t="shared" si="2"/>
        <v>11300</v>
      </c>
      <c r="M13" s="33">
        <f t="shared" si="0"/>
        <v>18080</v>
      </c>
      <c r="N13" s="33">
        <f t="shared" si="1"/>
        <v>22600</v>
      </c>
    </row>
    <row r="14" spans="1:14" hidden="1" x14ac:dyDescent="0.25">
      <c r="A14" s="21" t="s">
        <v>184</v>
      </c>
      <c r="B14" s="21" t="s">
        <v>1400</v>
      </c>
      <c r="C14" s="31">
        <v>565</v>
      </c>
      <c r="D14" s="31">
        <v>555</v>
      </c>
      <c r="E14" s="21" t="s">
        <v>1408</v>
      </c>
      <c r="F14" s="21" t="s">
        <v>9</v>
      </c>
      <c r="G14" s="21" t="s">
        <v>1402</v>
      </c>
      <c r="H14" s="21" t="s">
        <v>1403</v>
      </c>
      <c r="I14" s="22">
        <v>0.25</v>
      </c>
      <c r="J14" s="22">
        <v>0.20486111111111113</v>
      </c>
      <c r="K14" s="22">
        <v>0.24305555555555555</v>
      </c>
      <c r="L14" s="33">
        <f t="shared" si="2"/>
        <v>11300</v>
      </c>
      <c r="M14" s="33">
        <f>C14*$M$1</f>
        <v>18080</v>
      </c>
      <c r="N14" s="33">
        <f t="shared" si="1"/>
        <v>22600</v>
      </c>
    </row>
    <row r="15" spans="1:14" hidden="1" x14ac:dyDescent="0.25">
      <c r="A15" s="21" t="s">
        <v>184</v>
      </c>
      <c r="B15" s="21" t="s">
        <v>1400</v>
      </c>
      <c r="C15" s="31">
        <v>565</v>
      </c>
      <c r="D15" s="31">
        <v>555</v>
      </c>
      <c r="E15" s="21" t="s">
        <v>1408</v>
      </c>
      <c r="F15" s="21" t="s">
        <v>9</v>
      </c>
      <c r="G15" s="21" t="s">
        <v>1402</v>
      </c>
      <c r="H15" s="21" t="s">
        <v>1403</v>
      </c>
      <c r="I15" s="22">
        <v>0.25</v>
      </c>
      <c r="J15" s="22">
        <v>0.20833333333333334</v>
      </c>
      <c r="K15" s="22">
        <v>0.24305555555555555</v>
      </c>
      <c r="L15" s="33">
        <f t="shared" si="2"/>
        <v>11300</v>
      </c>
      <c r="M15" s="33">
        <f t="shared" si="0"/>
        <v>18080</v>
      </c>
      <c r="N15" s="33">
        <f t="shared" si="1"/>
        <v>22600</v>
      </c>
    </row>
    <row r="16" spans="1:14" hidden="1" x14ac:dyDescent="0.25">
      <c r="A16" s="21" t="s">
        <v>184</v>
      </c>
      <c r="B16" s="21" t="s">
        <v>1400</v>
      </c>
      <c r="C16" s="31">
        <v>565</v>
      </c>
      <c r="D16" s="31">
        <v>555</v>
      </c>
      <c r="E16" s="21" t="s">
        <v>1408</v>
      </c>
      <c r="F16" s="21" t="s">
        <v>9</v>
      </c>
      <c r="G16" s="21" t="s">
        <v>1402</v>
      </c>
      <c r="H16" s="21" t="s">
        <v>1403</v>
      </c>
      <c r="I16" s="22">
        <v>0.25</v>
      </c>
      <c r="J16" s="22">
        <v>0.20486111111111113</v>
      </c>
      <c r="K16" s="22">
        <v>0.24305555555555555</v>
      </c>
      <c r="L16" s="33">
        <f t="shared" si="2"/>
        <v>11300</v>
      </c>
      <c r="M16" s="33">
        <f t="shared" si="0"/>
        <v>18080</v>
      </c>
      <c r="N16" s="33">
        <f t="shared" si="1"/>
        <v>22600</v>
      </c>
    </row>
    <row r="17" spans="1:14" hidden="1" x14ac:dyDescent="0.25">
      <c r="A17" s="21" t="s">
        <v>184</v>
      </c>
      <c r="B17" s="21" t="s">
        <v>1400</v>
      </c>
      <c r="C17" s="31">
        <v>565</v>
      </c>
      <c r="D17" s="31">
        <v>555</v>
      </c>
      <c r="E17" s="21" t="s">
        <v>1408</v>
      </c>
      <c r="F17" s="21" t="s">
        <v>9</v>
      </c>
      <c r="G17" s="21" t="s">
        <v>1402</v>
      </c>
      <c r="H17" s="21" t="s">
        <v>1403</v>
      </c>
      <c r="I17" s="22">
        <v>0.25</v>
      </c>
      <c r="J17" s="22">
        <v>0.20833333333333334</v>
      </c>
      <c r="K17" s="22">
        <v>0.24305555555555555</v>
      </c>
      <c r="L17" s="33">
        <f t="shared" si="2"/>
        <v>11300</v>
      </c>
      <c r="M17" s="33">
        <f t="shared" si="0"/>
        <v>18080</v>
      </c>
      <c r="N17" s="33">
        <f t="shared" si="1"/>
        <v>22600</v>
      </c>
    </row>
    <row r="18" spans="1:14" hidden="1" x14ac:dyDescent="0.25">
      <c r="A18" s="21" t="s">
        <v>184</v>
      </c>
      <c r="B18" s="21" t="s">
        <v>1400</v>
      </c>
      <c r="C18" s="31">
        <v>565</v>
      </c>
      <c r="D18" s="31">
        <v>555</v>
      </c>
      <c r="E18" s="21" t="s">
        <v>1408</v>
      </c>
      <c r="F18" s="21" t="s">
        <v>9</v>
      </c>
      <c r="G18" s="21" t="s">
        <v>1402</v>
      </c>
      <c r="H18" s="21" t="s">
        <v>1403</v>
      </c>
      <c r="I18" s="22">
        <v>0.25</v>
      </c>
      <c r="J18" s="22">
        <v>0.20833333333333334</v>
      </c>
      <c r="K18" s="22">
        <v>0.24305555555555555</v>
      </c>
      <c r="L18" s="33">
        <f t="shared" si="2"/>
        <v>11300</v>
      </c>
      <c r="M18" s="33">
        <f t="shared" si="0"/>
        <v>18080</v>
      </c>
      <c r="N18" s="33">
        <f t="shared" si="1"/>
        <v>22600</v>
      </c>
    </row>
    <row r="19" spans="1:14" hidden="1" x14ac:dyDescent="0.25">
      <c r="A19" s="21" t="s">
        <v>184</v>
      </c>
      <c r="B19" s="21" t="s">
        <v>1400</v>
      </c>
      <c r="C19" s="31">
        <v>565</v>
      </c>
      <c r="D19" s="31">
        <v>555</v>
      </c>
      <c r="E19" s="21" t="s">
        <v>1408</v>
      </c>
      <c r="F19" s="21" t="s">
        <v>9</v>
      </c>
      <c r="G19" s="21" t="s">
        <v>1402</v>
      </c>
      <c r="H19" s="21" t="s">
        <v>1403</v>
      </c>
      <c r="I19" s="22">
        <v>0.27083333333333331</v>
      </c>
      <c r="J19" s="22">
        <v>0.22916666666666666</v>
      </c>
      <c r="K19" s="22">
        <v>0.2638888888888889</v>
      </c>
      <c r="L19" s="33">
        <f t="shared" si="2"/>
        <v>11300</v>
      </c>
      <c r="M19" s="33">
        <f t="shared" si="0"/>
        <v>18080</v>
      </c>
      <c r="N19" s="33">
        <f t="shared" si="1"/>
        <v>22600</v>
      </c>
    </row>
    <row r="20" spans="1:14" hidden="1" x14ac:dyDescent="0.25">
      <c r="A20" s="21" t="s">
        <v>184</v>
      </c>
      <c r="B20" s="21" t="s">
        <v>1400</v>
      </c>
      <c r="C20" s="31">
        <v>565</v>
      </c>
      <c r="D20" s="31">
        <v>555</v>
      </c>
      <c r="E20" s="21" t="s">
        <v>1408</v>
      </c>
      <c r="F20" s="21" t="s">
        <v>9</v>
      </c>
      <c r="G20" s="21" t="s">
        <v>1411</v>
      </c>
      <c r="H20" s="21" t="s">
        <v>1403</v>
      </c>
      <c r="I20" s="22">
        <v>0.33333333333333331</v>
      </c>
      <c r="J20" s="22">
        <v>0.28125</v>
      </c>
      <c r="K20" s="22">
        <v>0.32291666666666669</v>
      </c>
      <c r="L20" s="33">
        <f t="shared" si="2"/>
        <v>11300</v>
      </c>
      <c r="M20" s="33">
        <f t="shared" si="0"/>
        <v>18080</v>
      </c>
      <c r="N20" s="33">
        <f t="shared" si="1"/>
        <v>22600</v>
      </c>
    </row>
    <row r="21" spans="1:14" hidden="1" x14ac:dyDescent="0.25">
      <c r="A21" s="21" t="s">
        <v>184</v>
      </c>
      <c r="B21" s="21" t="s">
        <v>1400</v>
      </c>
      <c r="C21" s="31">
        <v>565</v>
      </c>
      <c r="D21" s="31">
        <v>555</v>
      </c>
      <c r="E21" s="21" t="s">
        <v>1408</v>
      </c>
      <c r="F21" s="21" t="s">
        <v>1387</v>
      </c>
      <c r="G21" s="21" t="s">
        <v>1412</v>
      </c>
      <c r="H21" s="21" t="s">
        <v>1403</v>
      </c>
      <c r="I21" s="22">
        <v>0.25</v>
      </c>
      <c r="J21" s="22">
        <v>0.25694444444444448</v>
      </c>
      <c r="K21" s="22">
        <v>0.2986111111111111</v>
      </c>
      <c r="L21" s="33">
        <f t="shared" si="2"/>
        <v>11300</v>
      </c>
      <c r="M21" s="33">
        <f t="shared" si="0"/>
        <v>18080</v>
      </c>
      <c r="N21" s="33">
        <f t="shared" si="1"/>
        <v>22600</v>
      </c>
    </row>
    <row r="22" spans="1:14" hidden="1" x14ac:dyDescent="0.25">
      <c r="A22" s="21" t="s">
        <v>184</v>
      </c>
      <c r="B22" s="21" t="s">
        <v>1400</v>
      </c>
      <c r="C22" s="31">
        <v>565</v>
      </c>
      <c r="D22" s="31">
        <v>555</v>
      </c>
      <c r="E22" s="21" t="s">
        <v>1408</v>
      </c>
      <c r="F22" s="21" t="s">
        <v>9</v>
      </c>
      <c r="G22" s="21" t="s">
        <v>1405</v>
      </c>
      <c r="H22" s="21" t="s">
        <v>1403</v>
      </c>
      <c r="I22" s="22">
        <v>0.58333333333333337</v>
      </c>
      <c r="J22" s="22">
        <v>0.53472222222222221</v>
      </c>
      <c r="K22" s="22">
        <v>0.57638888888888895</v>
      </c>
      <c r="L22" s="33">
        <f t="shared" si="2"/>
        <v>11300</v>
      </c>
      <c r="M22" s="33">
        <f t="shared" si="0"/>
        <v>18080</v>
      </c>
      <c r="N22" s="33">
        <f t="shared" si="1"/>
        <v>22600</v>
      </c>
    </row>
    <row r="23" spans="1:14" hidden="1" x14ac:dyDescent="0.25">
      <c r="A23" s="21" t="s">
        <v>184</v>
      </c>
      <c r="B23" s="21" t="s">
        <v>1400</v>
      </c>
      <c r="C23" s="31">
        <v>565</v>
      </c>
      <c r="D23" s="31">
        <v>555</v>
      </c>
      <c r="E23" s="21" t="s">
        <v>1408</v>
      </c>
      <c r="F23" s="21" t="s">
        <v>9</v>
      </c>
      <c r="G23" s="21" t="s">
        <v>1405</v>
      </c>
      <c r="H23" s="21" t="s">
        <v>1403</v>
      </c>
      <c r="I23" s="22">
        <v>0.58333333333333337</v>
      </c>
      <c r="J23" s="22">
        <v>0.53819444444444442</v>
      </c>
      <c r="K23" s="22">
        <v>0.57638888888888895</v>
      </c>
      <c r="L23" s="33">
        <f t="shared" si="2"/>
        <v>11300</v>
      </c>
      <c r="M23" s="33">
        <f t="shared" si="0"/>
        <v>18080</v>
      </c>
      <c r="N23" s="33">
        <f t="shared" si="1"/>
        <v>22600</v>
      </c>
    </row>
    <row r="24" spans="1:14" hidden="1" x14ac:dyDescent="0.25">
      <c r="A24" s="21" t="s">
        <v>184</v>
      </c>
      <c r="B24" s="21" t="s">
        <v>1400</v>
      </c>
      <c r="C24" s="31">
        <v>565</v>
      </c>
      <c r="D24" s="31">
        <v>555</v>
      </c>
      <c r="E24" s="21" t="s">
        <v>1408</v>
      </c>
      <c r="F24" s="21" t="s">
        <v>9</v>
      </c>
      <c r="G24" s="21" t="s">
        <v>1405</v>
      </c>
      <c r="H24" s="21" t="s">
        <v>1403</v>
      </c>
      <c r="I24" s="22">
        <v>0.58333333333333337</v>
      </c>
      <c r="J24" s="22">
        <v>0.54166666666666663</v>
      </c>
      <c r="K24" s="22">
        <v>0.57638888888888895</v>
      </c>
      <c r="L24" s="33">
        <f t="shared" si="2"/>
        <v>11300</v>
      </c>
      <c r="M24" s="33">
        <f t="shared" si="0"/>
        <v>18080</v>
      </c>
      <c r="N24" s="33">
        <f t="shared" si="1"/>
        <v>22600</v>
      </c>
    </row>
    <row r="25" spans="1:14" hidden="1" x14ac:dyDescent="0.25">
      <c r="A25" s="21" t="s">
        <v>184</v>
      </c>
      <c r="B25" s="21" t="s">
        <v>1400</v>
      </c>
      <c r="C25" s="31">
        <v>565</v>
      </c>
      <c r="D25" s="31">
        <v>555</v>
      </c>
      <c r="E25" s="21" t="s">
        <v>1408</v>
      </c>
      <c r="F25" s="21" t="s">
        <v>1387</v>
      </c>
      <c r="G25" s="21" t="s">
        <v>1402</v>
      </c>
      <c r="H25" s="21" t="s">
        <v>1403</v>
      </c>
      <c r="I25" s="22">
        <v>0.58333333333333337</v>
      </c>
      <c r="J25" s="22">
        <v>0.59027777777777779</v>
      </c>
      <c r="K25" s="22">
        <v>0.63888888888888895</v>
      </c>
      <c r="L25" s="33">
        <f t="shared" si="2"/>
        <v>11300</v>
      </c>
      <c r="M25" s="33">
        <f t="shared" si="0"/>
        <v>18080</v>
      </c>
      <c r="N25" s="33">
        <f t="shared" si="1"/>
        <v>22600</v>
      </c>
    </row>
    <row r="26" spans="1:14" hidden="1" x14ac:dyDescent="0.25">
      <c r="A26" s="21" t="s">
        <v>184</v>
      </c>
      <c r="B26" s="21" t="s">
        <v>1400</v>
      </c>
      <c r="C26" s="31">
        <v>565</v>
      </c>
      <c r="D26" s="31">
        <v>555</v>
      </c>
      <c r="E26" s="21" t="s">
        <v>1408</v>
      </c>
      <c r="F26" s="21" t="s">
        <v>9</v>
      </c>
      <c r="G26" s="21" t="s">
        <v>1405</v>
      </c>
      <c r="H26" s="21" t="s">
        <v>1403</v>
      </c>
      <c r="I26" s="22">
        <v>0.64583333333333337</v>
      </c>
      <c r="J26" s="22">
        <v>0.59722222222222221</v>
      </c>
      <c r="K26" s="22">
        <v>0.63888888888888895</v>
      </c>
      <c r="L26" s="33">
        <f t="shared" si="2"/>
        <v>11300</v>
      </c>
      <c r="M26" s="33">
        <f t="shared" si="0"/>
        <v>18080</v>
      </c>
      <c r="N26" s="33">
        <f t="shared" si="1"/>
        <v>22600</v>
      </c>
    </row>
    <row r="27" spans="1:14" hidden="1" x14ac:dyDescent="0.25">
      <c r="A27" s="21" t="s">
        <v>184</v>
      </c>
      <c r="B27" s="21" t="s">
        <v>1400</v>
      </c>
      <c r="C27" s="31">
        <v>565</v>
      </c>
      <c r="D27" s="31">
        <v>555</v>
      </c>
      <c r="E27" s="21" t="s">
        <v>1408</v>
      </c>
      <c r="F27" s="21" t="s">
        <v>9</v>
      </c>
      <c r="G27" s="21" t="s">
        <v>1405</v>
      </c>
      <c r="H27" s="21" t="s">
        <v>1403</v>
      </c>
      <c r="I27" s="22">
        <v>0.64583333333333337</v>
      </c>
      <c r="J27" s="22">
        <v>0.60069444444444442</v>
      </c>
      <c r="K27" s="22">
        <v>0.63888888888888895</v>
      </c>
      <c r="L27" s="33">
        <f t="shared" si="2"/>
        <v>11300</v>
      </c>
      <c r="M27" s="33">
        <f t="shared" si="0"/>
        <v>18080</v>
      </c>
      <c r="N27" s="33">
        <f t="shared" si="1"/>
        <v>22600</v>
      </c>
    </row>
    <row r="28" spans="1:14" hidden="1" x14ac:dyDescent="0.25">
      <c r="A28" s="21" t="s">
        <v>184</v>
      </c>
      <c r="B28" s="21" t="s">
        <v>1400</v>
      </c>
      <c r="C28" s="31">
        <v>565</v>
      </c>
      <c r="D28" s="31">
        <v>555</v>
      </c>
      <c r="E28" s="21" t="s">
        <v>1408</v>
      </c>
      <c r="F28" s="21" t="s">
        <v>1387</v>
      </c>
      <c r="G28" s="21" t="s">
        <v>1402</v>
      </c>
      <c r="H28" s="21" t="s">
        <v>1403</v>
      </c>
      <c r="I28" s="22">
        <v>0.64583333333333337</v>
      </c>
      <c r="J28" s="22">
        <v>0.65625</v>
      </c>
      <c r="K28" s="22">
        <v>0.70138888888888884</v>
      </c>
      <c r="L28" s="33">
        <f t="shared" si="2"/>
        <v>11300</v>
      </c>
      <c r="M28" s="33">
        <f t="shared" si="0"/>
        <v>18080</v>
      </c>
      <c r="N28" s="33">
        <f t="shared" si="1"/>
        <v>22600</v>
      </c>
    </row>
    <row r="29" spans="1:14" hidden="1" x14ac:dyDescent="0.25">
      <c r="A29" s="21" t="s">
        <v>184</v>
      </c>
      <c r="B29" s="21" t="s">
        <v>1400</v>
      </c>
      <c r="C29" s="31">
        <v>565</v>
      </c>
      <c r="D29" s="31">
        <v>555</v>
      </c>
      <c r="E29" s="21" t="s">
        <v>1408</v>
      </c>
      <c r="F29" s="21" t="s">
        <v>1387</v>
      </c>
      <c r="G29" s="21" t="s">
        <v>1402</v>
      </c>
      <c r="H29" s="21" t="s">
        <v>1403</v>
      </c>
      <c r="I29" s="22">
        <v>0.67083333333333339</v>
      </c>
      <c r="J29" s="22">
        <v>0.67708333333333337</v>
      </c>
      <c r="K29" s="22">
        <v>0.71180555555555547</v>
      </c>
      <c r="L29" s="33">
        <f t="shared" si="2"/>
        <v>11300</v>
      </c>
      <c r="M29" s="33">
        <f t="shared" si="0"/>
        <v>18080</v>
      </c>
      <c r="N29" s="33">
        <f t="shared" si="1"/>
        <v>22600</v>
      </c>
    </row>
    <row r="30" spans="1:14" hidden="1" x14ac:dyDescent="0.25">
      <c r="A30" s="21" t="s">
        <v>184</v>
      </c>
      <c r="B30" s="21" t="s">
        <v>1400</v>
      </c>
      <c r="C30" s="31">
        <v>565</v>
      </c>
      <c r="D30" s="31">
        <v>555</v>
      </c>
      <c r="E30" s="21" t="s">
        <v>1408</v>
      </c>
      <c r="F30" s="21" t="s">
        <v>1387</v>
      </c>
      <c r="G30" s="21" t="s">
        <v>1411</v>
      </c>
      <c r="H30" s="21" t="s">
        <v>1403</v>
      </c>
      <c r="I30" s="22">
        <v>0.70833333333333337</v>
      </c>
      <c r="J30" s="22">
        <v>0.71180555555555547</v>
      </c>
      <c r="K30" s="22">
        <v>0.75</v>
      </c>
      <c r="L30" s="33">
        <f t="shared" si="2"/>
        <v>11300</v>
      </c>
      <c r="M30" s="33">
        <f t="shared" si="0"/>
        <v>18080</v>
      </c>
      <c r="N30" s="33">
        <f t="shared" si="1"/>
        <v>22600</v>
      </c>
    </row>
    <row r="31" spans="1:14" hidden="1" x14ac:dyDescent="0.25">
      <c r="A31" s="21" t="s">
        <v>184</v>
      </c>
      <c r="B31" s="21" t="s">
        <v>1400</v>
      </c>
      <c r="C31" s="31">
        <v>565</v>
      </c>
      <c r="D31" s="31">
        <v>555</v>
      </c>
      <c r="E31" s="21" t="s">
        <v>1408</v>
      </c>
      <c r="F31" s="21" t="s">
        <v>9</v>
      </c>
      <c r="G31" s="21" t="s">
        <v>1413</v>
      </c>
      <c r="H31" s="21" t="s">
        <v>1403</v>
      </c>
      <c r="I31" s="38">
        <v>0.75</v>
      </c>
      <c r="J31" s="22">
        <v>0.69791666666666663</v>
      </c>
      <c r="K31" s="22">
        <v>0.74305555555555547</v>
      </c>
      <c r="L31" s="33">
        <f t="shared" si="2"/>
        <v>11300</v>
      </c>
      <c r="M31" s="33">
        <f t="shared" si="0"/>
        <v>18080</v>
      </c>
      <c r="N31" s="33">
        <f t="shared" si="1"/>
        <v>22600</v>
      </c>
    </row>
    <row r="32" spans="1:14" hidden="1" x14ac:dyDescent="0.25">
      <c r="A32" s="21" t="s">
        <v>184</v>
      </c>
      <c r="B32" s="21" t="s">
        <v>1400</v>
      </c>
      <c r="C32" s="31">
        <v>565</v>
      </c>
      <c r="D32" s="31">
        <v>555</v>
      </c>
      <c r="E32" s="21" t="s">
        <v>1408</v>
      </c>
      <c r="F32" s="21" t="s">
        <v>1387</v>
      </c>
      <c r="G32" s="21" t="s">
        <v>1413</v>
      </c>
      <c r="H32" s="21" t="s">
        <v>1403</v>
      </c>
      <c r="I32" s="22">
        <v>0.75</v>
      </c>
      <c r="J32" s="22">
        <v>0.75694444444444453</v>
      </c>
      <c r="K32" s="22">
        <v>0.79166666666666663</v>
      </c>
      <c r="L32" s="33">
        <f t="shared" si="2"/>
        <v>11300</v>
      </c>
      <c r="M32" s="33">
        <f t="shared" si="0"/>
        <v>18080</v>
      </c>
      <c r="N32" s="33">
        <f t="shared" si="1"/>
        <v>22600</v>
      </c>
    </row>
    <row r="33" spans="1:15" hidden="1" x14ac:dyDescent="0.25">
      <c r="A33" s="21" t="s">
        <v>184</v>
      </c>
      <c r="B33" s="21" t="s">
        <v>1400</v>
      </c>
      <c r="C33" s="31">
        <v>565</v>
      </c>
      <c r="D33" s="31">
        <v>555</v>
      </c>
      <c r="E33" s="21" t="s">
        <v>1408</v>
      </c>
      <c r="F33" s="21" t="s">
        <v>9</v>
      </c>
      <c r="G33" s="21" t="s">
        <v>1412</v>
      </c>
      <c r="H33" s="21" t="s">
        <v>1403</v>
      </c>
      <c r="I33" s="22">
        <v>0.91666666666666663</v>
      </c>
      <c r="J33" s="22">
        <v>0.86458333333333337</v>
      </c>
      <c r="K33" s="22">
        <v>0.90972222222222221</v>
      </c>
      <c r="L33" s="33">
        <f t="shared" si="2"/>
        <v>11300</v>
      </c>
      <c r="M33" s="33">
        <f t="shared" si="0"/>
        <v>18080</v>
      </c>
      <c r="N33" s="33">
        <f t="shared" si="1"/>
        <v>22600</v>
      </c>
    </row>
    <row r="34" spans="1:15" hidden="1" x14ac:dyDescent="0.25">
      <c r="A34" s="21" t="s">
        <v>184</v>
      </c>
      <c r="B34" s="21" t="s">
        <v>1400</v>
      </c>
      <c r="C34" s="31">
        <v>565</v>
      </c>
      <c r="D34" s="31">
        <v>555</v>
      </c>
      <c r="E34" s="21" t="s">
        <v>1408</v>
      </c>
      <c r="F34" s="21" t="s">
        <v>1387</v>
      </c>
      <c r="G34" s="21" t="s">
        <v>1405</v>
      </c>
      <c r="H34" s="21" t="s">
        <v>1403</v>
      </c>
      <c r="I34" s="22">
        <v>0.91666666666666663</v>
      </c>
      <c r="J34" s="22">
        <v>0.92013888888888884</v>
      </c>
      <c r="K34" s="22">
        <v>0.95138888888888884</v>
      </c>
      <c r="L34" s="33">
        <f t="shared" si="2"/>
        <v>11300</v>
      </c>
      <c r="M34" s="33">
        <f t="shared" si="0"/>
        <v>18080</v>
      </c>
      <c r="N34" s="33">
        <f t="shared" si="1"/>
        <v>22600</v>
      </c>
    </row>
    <row r="35" spans="1:15" hidden="1" x14ac:dyDescent="0.25">
      <c r="A35" s="21" t="s">
        <v>184</v>
      </c>
      <c r="B35" s="21" t="s">
        <v>1400</v>
      </c>
      <c r="C35" s="31">
        <v>735</v>
      </c>
      <c r="D35" s="31">
        <v>720</v>
      </c>
      <c r="E35" s="21" t="s">
        <v>1414</v>
      </c>
      <c r="F35" s="21" t="s">
        <v>9</v>
      </c>
      <c r="G35" s="21" t="s">
        <v>1402</v>
      </c>
      <c r="H35" s="21" t="s">
        <v>1403</v>
      </c>
      <c r="I35" s="22">
        <v>0.25</v>
      </c>
      <c r="J35" s="22">
        <v>0.19791666666666666</v>
      </c>
      <c r="K35" s="22">
        <v>0.24305555555555555</v>
      </c>
      <c r="L35" s="33">
        <f t="shared" si="2"/>
        <v>14700</v>
      </c>
      <c r="M35" s="33">
        <f t="shared" si="0"/>
        <v>23520</v>
      </c>
      <c r="N35" s="33">
        <f t="shared" si="1"/>
        <v>29400</v>
      </c>
    </row>
    <row r="36" spans="1:15" hidden="1" x14ac:dyDescent="0.25">
      <c r="A36" s="21" t="s">
        <v>184</v>
      </c>
      <c r="B36" s="21" t="s">
        <v>1400</v>
      </c>
      <c r="C36" s="31">
        <v>1270</v>
      </c>
      <c r="D36" s="31">
        <v>1245</v>
      </c>
      <c r="E36" s="21" t="s">
        <v>1415</v>
      </c>
      <c r="F36" s="21" t="s">
        <v>9</v>
      </c>
      <c r="G36" s="21" t="s">
        <v>1402</v>
      </c>
      <c r="H36" s="21" t="s">
        <v>1403</v>
      </c>
      <c r="I36" s="22">
        <v>0.25</v>
      </c>
      <c r="J36" s="22">
        <v>0.20138888888888887</v>
      </c>
      <c r="K36" s="22">
        <v>0.24305555555555555</v>
      </c>
      <c r="L36" s="33">
        <f t="shared" si="2"/>
        <v>25400</v>
      </c>
      <c r="M36" s="33">
        <f t="shared" si="0"/>
        <v>40640</v>
      </c>
      <c r="N36" s="33">
        <f t="shared" si="1"/>
        <v>50800</v>
      </c>
    </row>
    <row r="37" spans="1:15" hidden="1" x14ac:dyDescent="0.25">
      <c r="A37" s="21" t="s">
        <v>184</v>
      </c>
      <c r="B37" s="21" t="s">
        <v>1400</v>
      </c>
      <c r="C37" s="31">
        <v>1270</v>
      </c>
      <c r="D37" s="31">
        <v>1245</v>
      </c>
      <c r="E37" s="21" t="s">
        <v>1415</v>
      </c>
      <c r="F37" s="21" t="s">
        <v>9</v>
      </c>
      <c r="G37" s="21" t="s">
        <v>1402</v>
      </c>
      <c r="H37" s="21" t="s">
        <v>1403</v>
      </c>
      <c r="I37" s="22">
        <v>0.27083333333333331</v>
      </c>
      <c r="J37" s="38">
        <v>0.20833333333333334</v>
      </c>
      <c r="K37" s="22">
        <v>0.25694444444444448</v>
      </c>
      <c r="L37" s="33">
        <f t="shared" si="2"/>
        <v>25400</v>
      </c>
      <c r="M37" s="33">
        <f t="shared" si="0"/>
        <v>40640</v>
      </c>
      <c r="N37" s="33">
        <f t="shared" si="1"/>
        <v>50800</v>
      </c>
      <c r="O37" s="23"/>
    </row>
    <row r="38" spans="1:15" hidden="1" x14ac:dyDescent="0.25">
      <c r="A38" s="21" t="s">
        <v>184</v>
      </c>
      <c r="B38" s="21" t="s">
        <v>1400</v>
      </c>
      <c r="C38" s="31">
        <v>1270</v>
      </c>
      <c r="D38" s="31">
        <v>1245</v>
      </c>
      <c r="E38" s="21" t="s">
        <v>1415</v>
      </c>
      <c r="F38" s="21" t="s">
        <v>9</v>
      </c>
      <c r="G38" s="21" t="s">
        <v>1405</v>
      </c>
      <c r="H38" s="21" t="s">
        <v>1403</v>
      </c>
      <c r="I38" s="22">
        <v>0.64583333333333337</v>
      </c>
      <c r="J38" s="22">
        <v>0.58333333333333337</v>
      </c>
      <c r="K38" s="22">
        <v>0.63888888888888895</v>
      </c>
      <c r="L38" s="33">
        <f t="shared" si="2"/>
        <v>25400</v>
      </c>
      <c r="M38" s="33">
        <f t="shared" si="0"/>
        <v>40640</v>
      </c>
      <c r="N38" s="33">
        <f t="shared" si="1"/>
        <v>50800</v>
      </c>
    </row>
    <row r="39" spans="1:15" hidden="1" x14ac:dyDescent="0.25">
      <c r="A39" s="21" t="s">
        <v>184</v>
      </c>
      <c r="B39" s="21" t="s">
        <v>1400</v>
      </c>
      <c r="C39" s="31">
        <v>1270</v>
      </c>
      <c r="D39" s="31">
        <v>1245</v>
      </c>
      <c r="E39" s="21" t="s">
        <v>1415</v>
      </c>
      <c r="F39" s="21" t="s">
        <v>1387</v>
      </c>
      <c r="G39" s="21" t="s">
        <v>1402</v>
      </c>
      <c r="H39" s="21" t="s">
        <v>1403</v>
      </c>
      <c r="I39" s="22">
        <v>0.67083333333333339</v>
      </c>
      <c r="J39" s="22">
        <v>0.67708333333333337</v>
      </c>
      <c r="K39" s="22">
        <v>0.75</v>
      </c>
      <c r="L39" s="33">
        <f t="shared" si="2"/>
        <v>25400</v>
      </c>
      <c r="M39" s="33">
        <f t="shared" si="0"/>
        <v>40640</v>
      </c>
      <c r="N39" s="33">
        <f t="shared" si="1"/>
        <v>50800</v>
      </c>
    </row>
    <row r="40" spans="1:15" hidden="1" x14ac:dyDescent="0.25">
      <c r="A40" s="21" t="s">
        <v>184</v>
      </c>
      <c r="B40" s="21" t="s">
        <v>1400</v>
      </c>
      <c r="C40" s="31">
        <v>1270</v>
      </c>
      <c r="D40" s="31">
        <v>1245</v>
      </c>
      <c r="E40" s="21" t="s">
        <v>1415</v>
      </c>
      <c r="F40" s="21" t="s">
        <v>1387</v>
      </c>
      <c r="G40" s="21" t="s">
        <v>1413</v>
      </c>
      <c r="H40" s="21" t="s">
        <v>1403</v>
      </c>
      <c r="I40" s="22">
        <v>0.75</v>
      </c>
      <c r="J40" s="22">
        <v>0.75694444444444453</v>
      </c>
      <c r="K40" s="22">
        <v>0.8125</v>
      </c>
      <c r="L40" s="33">
        <f t="shared" si="2"/>
        <v>25400</v>
      </c>
      <c r="M40" s="33">
        <f t="shared" si="0"/>
        <v>40640</v>
      </c>
      <c r="N40" s="33">
        <f t="shared" si="1"/>
        <v>50800</v>
      </c>
    </row>
    <row r="41" spans="1:15" hidden="1" x14ac:dyDescent="0.25">
      <c r="A41" s="21" t="s">
        <v>291</v>
      </c>
      <c r="B41" s="21" t="s">
        <v>1400</v>
      </c>
      <c r="C41" s="31">
        <v>1485</v>
      </c>
      <c r="D41" s="31">
        <v>1455</v>
      </c>
      <c r="E41" s="21" t="s">
        <v>1416</v>
      </c>
      <c r="F41" s="21" t="s">
        <v>9</v>
      </c>
      <c r="G41" s="21" t="s">
        <v>1411</v>
      </c>
      <c r="H41" s="21" t="s">
        <v>1403</v>
      </c>
      <c r="I41" s="22">
        <v>0.33333333333333331</v>
      </c>
      <c r="J41" s="22">
        <v>0.26041666666666669</v>
      </c>
      <c r="K41" s="22">
        <v>0.32291666666666669</v>
      </c>
      <c r="L41" s="33">
        <f t="shared" si="2"/>
        <v>29700</v>
      </c>
      <c r="M41" s="33">
        <f t="shared" si="0"/>
        <v>47520</v>
      </c>
      <c r="N41" s="33">
        <f t="shared" si="1"/>
        <v>59400</v>
      </c>
    </row>
    <row r="42" spans="1:15" hidden="1" x14ac:dyDescent="0.25">
      <c r="A42" s="21" t="s">
        <v>291</v>
      </c>
      <c r="B42" s="21" t="s">
        <v>1400</v>
      </c>
      <c r="C42" s="31">
        <v>1485</v>
      </c>
      <c r="D42" s="31">
        <v>1455</v>
      </c>
      <c r="E42" s="21" t="s">
        <v>1416</v>
      </c>
      <c r="F42" s="21" t="s">
        <v>9</v>
      </c>
      <c r="G42" s="21" t="s">
        <v>1405</v>
      </c>
      <c r="H42" s="21" t="s">
        <v>1403</v>
      </c>
      <c r="I42" s="22">
        <v>0.58333333333333337</v>
      </c>
      <c r="J42" s="22">
        <v>0.51041666666666663</v>
      </c>
      <c r="K42" s="22">
        <v>0.57638888888888895</v>
      </c>
      <c r="L42" s="33">
        <f t="shared" si="2"/>
        <v>29700</v>
      </c>
      <c r="M42" s="33">
        <f t="shared" si="0"/>
        <v>47520</v>
      </c>
      <c r="N42" s="33">
        <f t="shared" si="1"/>
        <v>59400</v>
      </c>
    </row>
    <row r="43" spans="1:15" hidden="1" x14ac:dyDescent="0.25">
      <c r="A43" s="21" t="s">
        <v>291</v>
      </c>
      <c r="B43" s="21" t="s">
        <v>1400</v>
      </c>
      <c r="C43" s="31">
        <v>1485</v>
      </c>
      <c r="D43" s="31">
        <v>1455</v>
      </c>
      <c r="E43" s="21" t="s">
        <v>1416</v>
      </c>
      <c r="F43" s="21" t="s">
        <v>1387</v>
      </c>
      <c r="G43" s="21" t="s">
        <v>1402</v>
      </c>
      <c r="H43" s="21" t="s">
        <v>1403</v>
      </c>
      <c r="I43" s="22">
        <v>0.58333333333333337</v>
      </c>
      <c r="J43" s="22">
        <v>0.59027777777777779</v>
      </c>
      <c r="K43" s="22">
        <v>0.64583333333333337</v>
      </c>
      <c r="L43" s="33">
        <f t="shared" si="2"/>
        <v>29700</v>
      </c>
      <c r="M43" s="33">
        <f t="shared" si="0"/>
        <v>47520</v>
      </c>
      <c r="N43" s="33">
        <f t="shared" si="1"/>
        <v>59400</v>
      </c>
    </row>
    <row r="44" spans="1:15" hidden="1" x14ac:dyDescent="0.25">
      <c r="A44" s="21" t="s">
        <v>291</v>
      </c>
      <c r="B44" s="21" t="s">
        <v>1400</v>
      </c>
      <c r="C44" s="31">
        <v>1485</v>
      </c>
      <c r="D44" s="31">
        <v>1455</v>
      </c>
      <c r="E44" s="21" t="s">
        <v>1416</v>
      </c>
      <c r="F44" s="21" t="s">
        <v>1387</v>
      </c>
      <c r="G44" s="21" t="s">
        <v>1411</v>
      </c>
      <c r="H44" s="21" t="s">
        <v>1403</v>
      </c>
      <c r="I44" s="22">
        <v>0.70833333333333337</v>
      </c>
      <c r="J44" s="22">
        <v>0.71180555555555547</v>
      </c>
      <c r="K44" s="22">
        <v>0.79166666666666663</v>
      </c>
      <c r="L44" s="33">
        <f t="shared" si="2"/>
        <v>29700</v>
      </c>
      <c r="M44" s="33">
        <f t="shared" si="0"/>
        <v>47520</v>
      </c>
      <c r="N44" s="33">
        <f t="shared" si="1"/>
        <v>59400</v>
      </c>
    </row>
    <row r="45" spans="1:15" s="26" customFormat="1" hidden="1" x14ac:dyDescent="0.25">
      <c r="A45" s="24" t="s">
        <v>10</v>
      </c>
      <c r="B45" s="24" t="s">
        <v>1400</v>
      </c>
      <c r="C45" s="32">
        <v>1485</v>
      </c>
      <c r="D45" s="32">
        <v>1455</v>
      </c>
      <c r="E45" s="24" t="s">
        <v>1466</v>
      </c>
      <c r="F45" s="24" t="s">
        <v>9</v>
      </c>
      <c r="G45" s="24" t="s">
        <v>1405</v>
      </c>
      <c r="H45" s="24" t="s">
        <v>1403</v>
      </c>
      <c r="I45" s="25">
        <v>0.58333333333333337</v>
      </c>
      <c r="J45" s="25">
        <v>0.51041666666666663</v>
      </c>
      <c r="K45" s="25">
        <v>0.56944444444444442</v>
      </c>
      <c r="L45" s="33">
        <f t="shared" si="2"/>
        <v>29700</v>
      </c>
      <c r="M45" s="33">
        <f t="shared" si="0"/>
        <v>47520</v>
      </c>
      <c r="N45" s="33">
        <f t="shared" si="1"/>
        <v>59400</v>
      </c>
    </row>
    <row r="46" spans="1:15" hidden="1" x14ac:dyDescent="0.25">
      <c r="A46" s="21" t="s">
        <v>184</v>
      </c>
      <c r="B46" s="21" t="s">
        <v>1400</v>
      </c>
      <c r="C46" s="31">
        <v>705</v>
      </c>
      <c r="D46" s="31">
        <f t="shared" ref="D46:D52" si="3">C46-(C46*2.14%)</f>
        <v>689.91300000000001</v>
      </c>
      <c r="E46" s="21" t="s">
        <v>1417</v>
      </c>
      <c r="F46" s="21" t="s">
        <v>9</v>
      </c>
      <c r="G46" s="21" t="s">
        <v>1402</v>
      </c>
      <c r="H46" s="21" t="s">
        <v>1403</v>
      </c>
      <c r="I46" s="22">
        <v>0.25</v>
      </c>
      <c r="J46" s="22">
        <v>0.20833333333333334</v>
      </c>
      <c r="K46" s="22">
        <v>0.24305555555555555</v>
      </c>
      <c r="L46" s="33">
        <f t="shared" si="2"/>
        <v>14100</v>
      </c>
      <c r="M46" s="33">
        <f t="shared" si="0"/>
        <v>22560</v>
      </c>
      <c r="N46" s="33">
        <f t="shared" si="1"/>
        <v>28200</v>
      </c>
    </row>
    <row r="47" spans="1:15" hidden="1" x14ac:dyDescent="0.25">
      <c r="A47" s="21" t="s">
        <v>184</v>
      </c>
      <c r="B47" s="21" t="s">
        <v>1400</v>
      </c>
      <c r="C47" s="31">
        <v>705</v>
      </c>
      <c r="D47" s="31">
        <f t="shared" si="3"/>
        <v>689.91300000000001</v>
      </c>
      <c r="E47" s="21" t="s">
        <v>1417</v>
      </c>
      <c r="F47" s="21" t="s">
        <v>9</v>
      </c>
      <c r="G47" s="21" t="s">
        <v>1402</v>
      </c>
      <c r="H47" s="21" t="s">
        <v>1403</v>
      </c>
      <c r="I47" s="22">
        <v>0.25</v>
      </c>
      <c r="J47" s="22">
        <v>0.20833333333333334</v>
      </c>
      <c r="K47" s="22">
        <v>0.24305555555555555</v>
      </c>
      <c r="L47" s="33">
        <f t="shared" si="2"/>
        <v>14100</v>
      </c>
      <c r="M47" s="33">
        <f t="shared" si="0"/>
        <v>22560</v>
      </c>
      <c r="N47" s="33">
        <f t="shared" si="1"/>
        <v>28200</v>
      </c>
    </row>
    <row r="48" spans="1:15" hidden="1" x14ac:dyDescent="0.25">
      <c r="A48" s="21" t="s">
        <v>184</v>
      </c>
      <c r="B48" s="21" t="s">
        <v>1400</v>
      </c>
      <c r="C48" s="31">
        <v>705</v>
      </c>
      <c r="D48" s="31">
        <f t="shared" si="3"/>
        <v>689.91300000000001</v>
      </c>
      <c r="E48" s="21" t="s">
        <v>1417</v>
      </c>
      <c r="F48" s="21" t="s">
        <v>9</v>
      </c>
      <c r="G48" s="21" t="s">
        <v>1402</v>
      </c>
      <c r="H48" s="21" t="s">
        <v>1403</v>
      </c>
      <c r="I48" s="22">
        <v>0.25</v>
      </c>
      <c r="J48" s="22">
        <v>0.21875</v>
      </c>
      <c r="K48" s="22">
        <v>0.24305555555555555</v>
      </c>
      <c r="L48" s="33">
        <f t="shared" si="2"/>
        <v>14100</v>
      </c>
      <c r="M48" s="33">
        <f t="shared" si="0"/>
        <v>22560</v>
      </c>
      <c r="N48" s="33">
        <f t="shared" si="1"/>
        <v>28200</v>
      </c>
    </row>
    <row r="49" spans="1:19" hidden="1" x14ac:dyDescent="0.25">
      <c r="A49" s="21" t="s">
        <v>184</v>
      </c>
      <c r="B49" s="21" t="s">
        <v>1400</v>
      </c>
      <c r="C49" s="31">
        <v>705</v>
      </c>
      <c r="D49" s="31">
        <f t="shared" si="3"/>
        <v>689.91300000000001</v>
      </c>
      <c r="E49" s="21" t="s">
        <v>1417</v>
      </c>
      <c r="F49" s="21" t="s">
        <v>9</v>
      </c>
      <c r="G49" s="21" t="s">
        <v>1405</v>
      </c>
      <c r="H49" s="21" t="s">
        <v>1403</v>
      </c>
      <c r="I49" s="22">
        <v>0.64583333333333337</v>
      </c>
      <c r="J49" s="22">
        <v>0.59027777777777779</v>
      </c>
      <c r="K49" s="22">
        <v>0.63888888888888895</v>
      </c>
      <c r="L49" s="33">
        <f t="shared" si="2"/>
        <v>14100</v>
      </c>
      <c r="M49" s="33">
        <f t="shared" si="0"/>
        <v>22560</v>
      </c>
      <c r="N49" s="33">
        <f t="shared" si="1"/>
        <v>28200</v>
      </c>
    </row>
    <row r="50" spans="1:19" hidden="1" x14ac:dyDescent="0.25">
      <c r="A50" s="21" t="s">
        <v>184</v>
      </c>
      <c r="B50" s="21" t="s">
        <v>1400</v>
      </c>
      <c r="C50" s="31">
        <v>705</v>
      </c>
      <c r="D50" s="31">
        <f t="shared" si="3"/>
        <v>689.91300000000001</v>
      </c>
      <c r="E50" s="21" t="s">
        <v>1417</v>
      </c>
      <c r="F50" s="21" t="s">
        <v>1387</v>
      </c>
      <c r="G50" s="21" t="s">
        <v>1402</v>
      </c>
      <c r="H50" s="21" t="s">
        <v>1403</v>
      </c>
      <c r="I50" s="22">
        <v>0.64583333333333337</v>
      </c>
      <c r="J50" s="22">
        <v>0.65625</v>
      </c>
      <c r="K50" s="22">
        <v>0.69444444444444453</v>
      </c>
      <c r="L50" s="33">
        <f t="shared" si="2"/>
        <v>14100</v>
      </c>
      <c r="M50" s="33">
        <f t="shared" si="0"/>
        <v>22560</v>
      </c>
      <c r="N50" s="33">
        <f t="shared" si="1"/>
        <v>28200</v>
      </c>
    </row>
    <row r="51" spans="1:19" hidden="1" x14ac:dyDescent="0.25">
      <c r="A51" s="21" t="s">
        <v>184</v>
      </c>
      <c r="B51" s="21" t="s">
        <v>1400</v>
      </c>
      <c r="C51" s="31">
        <v>705</v>
      </c>
      <c r="D51" s="31">
        <f t="shared" si="3"/>
        <v>689.91300000000001</v>
      </c>
      <c r="E51" s="21" t="s">
        <v>1417</v>
      </c>
      <c r="F51" s="21" t="s">
        <v>1387</v>
      </c>
      <c r="G51" s="21" t="s">
        <v>1402</v>
      </c>
      <c r="H51" s="21" t="s">
        <v>1403</v>
      </c>
      <c r="I51" s="22">
        <v>0.67083333333333339</v>
      </c>
      <c r="J51" s="22">
        <v>0.67708333333333337</v>
      </c>
      <c r="K51" s="22">
        <v>0.70833333333333337</v>
      </c>
      <c r="L51" s="33">
        <f t="shared" si="2"/>
        <v>14100</v>
      </c>
      <c r="M51" s="33">
        <f t="shared" si="0"/>
        <v>22560</v>
      </c>
      <c r="N51" s="33">
        <f t="shared" si="1"/>
        <v>28200</v>
      </c>
    </row>
    <row r="52" spans="1:19" hidden="1" x14ac:dyDescent="0.25">
      <c r="A52" s="21" t="s">
        <v>184</v>
      </c>
      <c r="B52" s="21" t="s">
        <v>1400</v>
      </c>
      <c r="C52" s="31">
        <v>705</v>
      </c>
      <c r="D52" s="31">
        <f t="shared" si="3"/>
        <v>689.91300000000001</v>
      </c>
      <c r="E52" s="21" t="s">
        <v>1417</v>
      </c>
      <c r="F52" s="21" t="s">
        <v>1387</v>
      </c>
      <c r="G52" s="21" t="s">
        <v>1405</v>
      </c>
      <c r="H52" s="21" t="s">
        <v>1403</v>
      </c>
      <c r="I52" s="22">
        <v>0.91666666666666663</v>
      </c>
      <c r="J52" s="22">
        <v>0.92013888888888884</v>
      </c>
      <c r="K52" s="22">
        <v>0.95833333333333337</v>
      </c>
      <c r="L52" s="33">
        <f t="shared" si="2"/>
        <v>14100</v>
      </c>
      <c r="M52" s="33">
        <f t="shared" si="0"/>
        <v>22560</v>
      </c>
      <c r="N52" s="33">
        <f t="shared" si="1"/>
        <v>28200</v>
      </c>
    </row>
    <row r="53" spans="1:19" hidden="1" x14ac:dyDescent="0.25">
      <c r="A53" s="21" t="s">
        <v>184</v>
      </c>
      <c r="B53" s="21" t="s">
        <v>1400</v>
      </c>
      <c r="C53" s="31">
        <v>565</v>
      </c>
      <c r="D53" s="31">
        <v>555</v>
      </c>
      <c r="E53" s="21" t="s">
        <v>1421</v>
      </c>
      <c r="F53" s="21" t="s">
        <v>9</v>
      </c>
      <c r="G53" s="21" t="s">
        <v>1402</v>
      </c>
      <c r="H53" s="21" t="s">
        <v>1403</v>
      </c>
      <c r="I53" s="22">
        <v>0.25</v>
      </c>
      <c r="J53" s="22">
        <v>0.20486111111111113</v>
      </c>
      <c r="K53" s="22">
        <v>0.24305555555555555</v>
      </c>
      <c r="L53" s="33">
        <f t="shared" si="2"/>
        <v>11300</v>
      </c>
      <c r="M53" s="33">
        <f t="shared" si="0"/>
        <v>18080</v>
      </c>
      <c r="N53" s="33">
        <f t="shared" si="1"/>
        <v>22600</v>
      </c>
      <c r="Q53" s="33"/>
      <c r="R53" s="33"/>
      <c r="S53" s="33"/>
    </row>
    <row r="54" spans="1:19" hidden="1" x14ac:dyDescent="0.25">
      <c r="A54" s="21" t="s">
        <v>184</v>
      </c>
      <c r="B54" s="21" t="s">
        <v>1400</v>
      </c>
      <c r="C54" s="31">
        <v>565</v>
      </c>
      <c r="D54" s="31">
        <v>555</v>
      </c>
      <c r="E54" s="21" t="s">
        <v>1421</v>
      </c>
      <c r="F54" s="21" t="s">
        <v>1387</v>
      </c>
      <c r="G54" s="21" t="s">
        <v>1402</v>
      </c>
      <c r="H54" s="21" t="s">
        <v>1403</v>
      </c>
      <c r="I54" s="22">
        <v>0.58333333333333337</v>
      </c>
      <c r="J54" s="22">
        <v>0.59027777777777779</v>
      </c>
      <c r="K54" s="22">
        <v>0.63194444444444442</v>
      </c>
      <c r="L54" s="33">
        <f t="shared" si="2"/>
        <v>11300</v>
      </c>
      <c r="M54" s="33">
        <f t="shared" si="0"/>
        <v>18080</v>
      </c>
      <c r="N54" s="33">
        <f t="shared" si="1"/>
        <v>22600</v>
      </c>
    </row>
    <row r="55" spans="1:19" hidden="1" x14ac:dyDescent="0.25">
      <c r="A55" s="21" t="s">
        <v>184</v>
      </c>
      <c r="B55" s="21" t="s">
        <v>1400</v>
      </c>
      <c r="C55" s="31">
        <v>1485</v>
      </c>
      <c r="D55" s="31">
        <v>1455</v>
      </c>
      <c r="E55" s="21" t="s">
        <v>1422</v>
      </c>
      <c r="F55" s="21" t="s">
        <v>9</v>
      </c>
      <c r="G55" s="21" t="s">
        <v>1402</v>
      </c>
      <c r="H55" s="21" t="s">
        <v>1403</v>
      </c>
      <c r="I55" s="22">
        <v>0.25</v>
      </c>
      <c r="J55" s="22">
        <v>0.18402777777777779</v>
      </c>
      <c r="K55" s="22">
        <v>0.24305555555555555</v>
      </c>
      <c r="L55" s="33">
        <f t="shared" si="2"/>
        <v>29700</v>
      </c>
      <c r="M55" s="33">
        <f t="shared" si="0"/>
        <v>47520</v>
      </c>
      <c r="N55" s="33">
        <f t="shared" si="1"/>
        <v>59400</v>
      </c>
    </row>
    <row r="56" spans="1:19" hidden="1" x14ac:dyDescent="0.25">
      <c r="A56" s="21" t="s">
        <v>184</v>
      </c>
      <c r="B56" s="21" t="s">
        <v>1400</v>
      </c>
      <c r="C56" s="31">
        <v>1485</v>
      </c>
      <c r="D56" s="31">
        <v>1455</v>
      </c>
      <c r="E56" s="21" t="s">
        <v>1422</v>
      </c>
      <c r="F56" s="21" t="s">
        <v>9</v>
      </c>
      <c r="G56" s="21" t="s">
        <v>1402</v>
      </c>
      <c r="H56" s="21" t="s">
        <v>1403</v>
      </c>
      <c r="I56" s="22">
        <v>0.27083333333333331</v>
      </c>
      <c r="J56" s="22">
        <v>0.19444444444444445</v>
      </c>
      <c r="K56" s="22">
        <v>0.2638888888888889</v>
      </c>
      <c r="L56" s="33">
        <f t="shared" si="2"/>
        <v>29700</v>
      </c>
      <c r="M56" s="33">
        <f t="shared" si="0"/>
        <v>47520</v>
      </c>
      <c r="N56" s="33">
        <f t="shared" si="1"/>
        <v>59400</v>
      </c>
    </row>
    <row r="57" spans="1:19" hidden="1" x14ac:dyDescent="0.25">
      <c r="A57" s="21" t="s">
        <v>184</v>
      </c>
      <c r="B57" s="21" t="s">
        <v>1400</v>
      </c>
      <c r="C57" s="31">
        <v>1485</v>
      </c>
      <c r="D57" s="31">
        <v>1455</v>
      </c>
      <c r="E57" s="21" t="s">
        <v>1422</v>
      </c>
      <c r="F57" s="21" t="s">
        <v>1387</v>
      </c>
      <c r="G57" s="21" t="s">
        <v>1412</v>
      </c>
      <c r="H57" s="21" t="s">
        <v>1403</v>
      </c>
      <c r="I57" s="22">
        <v>0.25</v>
      </c>
      <c r="J57" s="22">
        <v>0.25694444444444448</v>
      </c>
      <c r="K57" s="22">
        <v>0.2986111111111111</v>
      </c>
      <c r="L57" s="33">
        <f t="shared" si="2"/>
        <v>29700</v>
      </c>
      <c r="M57" s="33">
        <f t="shared" si="0"/>
        <v>47520</v>
      </c>
      <c r="N57" s="33">
        <f t="shared" si="1"/>
        <v>59400</v>
      </c>
    </row>
    <row r="58" spans="1:19" hidden="1" x14ac:dyDescent="0.25">
      <c r="A58" s="21" t="s">
        <v>184</v>
      </c>
      <c r="B58" s="21" t="s">
        <v>1400</v>
      </c>
      <c r="C58" s="31">
        <v>1485</v>
      </c>
      <c r="D58" s="31">
        <v>1455</v>
      </c>
      <c r="E58" s="21" t="s">
        <v>1422</v>
      </c>
      <c r="F58" s="21" t="s">
        <v>9</v>
      </c>
      <c r="G58" s="21" t="s">
        <v>1405</v>
      </c>
      <c r="H58" s="21" t="s">
        <v>1403</v>
      </c>
      <c r="I58" s="22">
        <v>0.64583333333333337</v>
      </c>
      <c r="J58" s="22">
        <v>0.57291666666666663</v>
      </c>
      <c r="K58" s="22">
        <v>0.63888888888888895</v>
      </c>
      <c r="L58" s="33">
        <f t="shared" si="2"/>
        <v>29700</v>
      </c>
      <c r="M58" s="33">
        <f t="shared" si="0"/>
        <v>47520</v>
      </c>
      <c r="N58" s="33">
        <f t="shared" si="1"/>
        <v>59400</v>
      </c>
    </row>
    <row r="59" spans="1:19" hidden="1" x14ac:dyDescent="0.25">
      <c r="A59" s="21" t="s">
        <v>184</v>
      </c>
      <c r="B59" s="21" t="s">
        <v>1400</v>
      </c>
      <c r="C59" s="31">
        <v>1485</v>
      </c>
      <c r="D59" s="31">
        <v>1455</v>
      </c>
      <c r="E59" s="21" t="s">
        <v>1422</v>
      </c>
      <c r="F59" s="21" t="s">
        <v>1387</v>
      </c>
      <c r="G59" s="21" t="s">
        <v>1402</v>
      </c>
      <c r="H59" s="21" t="s">
        <v>1403</v>
      </c>
      <c r="I59" s="22">
        <v>0.64583333333333337</v>
      </c>
      <c r="J59" s="22">
        <v>0.65625</v>
      </c>
      <c r="K59" s="22">
        <v>0.70833333333333337</v>
      </c>
      <c r="L59" s="33">
        <f t="shared" si="2"/>
        <v>29700</v>
      </c>
      <c r="M59" s="33">
        <f t="shared" si="0"/>
        <v>47520</v>
      </c>
      <c r="N59" s="33">
        <f t="shared" si="1"/>
        <v>59400</v>
      </c>
    </row>
    <row r="60" spans="1:19" hidden="1" x14ac:dyDescent="0.25">
      <c r="A60" s="21" t="s">
        <v>184</v>
      </c>
      <c r="B60" s="21" t="s">
        <v>1400</v>
      </c>
      <c r="C60" s="31">
        <v>1485</v>
      </c>
      <c r="D60" s="31">
        <v>1455</v>
      </c>
      <c r="E60" s="21" t="s">
        <v>1422</v>
      </c>
      <c r="F60" s="21" t="s">
        <v>1387</v>
      </c>
      <c r="G60" s="21" t="s">
        <v>1402</v>
      </c>
      <c r="H60" s="21" t="s">
        <v>1403</v>
      </c>
      <c r="I60" s="22">
        <v>0.67083333333333339</v>
      </c>
      <c r="J60" s="22">
        <v>0.67708333333333337</v>
      </c>
      <c r="K60" s="22">
        <v>0.72222222222222221</v>
      </c>
      <c r="L60" s="33">
        <f t="shared" si="2"/>
        <v>29700</v>
      </c>
      <c r="M60" s="33">
        <f t="shared" si="0"/>
        <v>47520</v>
      </c>
      <c r="N60" s="33">
        <f t="shared" si="1"/>
        <v>59400</v>
      </c>
    </row>
    <row r="61" spans="1:19" hidden="1" x14ac:dyDescent="0.25">
      <c r="A61" s="21" t="s">
        <v>184</v>
      </c>
      <c r="B61" s="21" t="s">
        <v>1400</v>
      </c>
      <c r="C61" s="31">
        <v>1485</v>
      </c>
      <c r="D61" s="31">
        <v>1455</v>
      </c>
      <c r="E61" s="21" t="s">
        <v>1422</v>
      </c>
      <c r="F61" s="21" t="s">
        <v>1387</v>
      </c>
      <c r="G61" s="21" t="s">
        <v>1405</v>
      </c>
      <c r="H61" s="21" t="s">
        <v>1403</v>
      </c>
      <c r="I61" s="22">
        <v>0.91666666666666663</v>
      </c>
      <c r="J61" s="22">
        <v>0.92013888888888884</v>
      </c>
      <c r="K61" s="22">
        <v>0.95138888888888884</v>
      </c>
      <c r="L61" s="33">
        <f t="shared" si="2"/>
        <v>29700</v>
      </c>
      <c r="M61" s="33">
        <f t="shared" si="0"/>
        <v>47520</v>
      </c>
      <c r="N61" s="33">
        <f t="shared" si="1"/>
        <v>59400</v>
      </c>
    </row>
    <row r="62" spans="1:19" hidden="1" x14ac:dyDescent="0.25">
      <c r="A62" s="21" t="s">
        <v>10</v>
      </c>
      <c r="B62" s="21" t="s">
        <v>1400</v>
      </c>
      <c r="C62" s="31">
        <v>1485</v>
      </c>
      <c r="D62" s="31">
        <v>1455</v>
      </c>
      <c r="E62" s="21" t="s">
        <v>1422</v>
      </c>
      <c r="F62" s="21" t="s">
        <v>9</v>
      </c>
      <c r="G62" s="21" t="s">
        <v>1413</v>
      </c>
      <c r="H62" s="21" t="s">
        <v>1423</v>
      </c>
      <c r="I62" s="22">
        <v>0.75</v>
      </c>
      <c r="J62" s="22">
        <v>0.6875</v>
      </c>
      <c r="K62" s="22">
        <v>0.73611111111111116</v>
      </c>
      <c r="L62" s="33">
        <f t="shared" si="2"/>
        <v>29700</v>
      </c>
      <c r="M62" s="33">
        <f t="shared" si="0"/>
        <v>47520</v>
      </c>
      <c r="N62" s="33">
        <f t="shared" si="1"/>
        <v>59400</v>
      </c>
    </row>
    <row r="63" spans="1:19" hidden="1" x14ac:dyDescent="0.25">
      <c r="A63" s="21" t="s">
        <v>10</v>
      </c>
      <c r="B63" s="21" t="s">
        <v>1400</v>
      </c>
      <c r="C63" s="31">
        <v>1485</v>
      </c>
      <c r="D63" s="31">
        <v>1455</v>
      </c>
      <c r="E63" s="21" t="s">
        <v>1422</v>
      </c>
      <c r="F63" s="21" t="s">
        <v>1387</v>
      </c>
      <c r="G63" s="21" t="s">
        <v>1413</v>
      </c>
      <c r="H63" s="21" t="s">
        <v>1424</v>
      </c>
      <c r="I63" s="22">
        <v>0.25</v>
      </c>
      <c r="J63" s="22">
        <v>0.25347222222222221</v>
      </c>
      <c r="K63" s="22">
        <v>0.2986111111111111</v>
      </c>
      <c r="L63" s="33">
        <f t="shared" si="2"/>
        <v>29700</v>
      </c>
      <c r="M63" s="33">
        <f t="shared" si="0"/>
        <v>47520</v>
      </c>
      <c r="N63" s="33">
        <f t="shared" si="1"/>
        <v>59400</v>
      </c>
    </row>
    <row r="64" spans="1:19" hidden="1" x14ac:dyDescent="0.25">
      <c r="A64" s="21" t="s">
        <v>184</v>
      </c>
      <c r="B64" s="21" t="s">
        <v>1400</v>
      </c>
      <c r="C64" s="31">
        <v>1485</v>
      </c>
      <c r="D64" s="31">
        <v>1455</v>
      </c>
      <c r="E64" s="21" t="s">
        <v>1425</v>
      </c>
      <c r="F64" s="21" t="s">
        <v>9</v>
      </c>
      <c r="G64" s="21" t="s">
        <v>1402</v>
      </c>
      <c r="H64" s="21" t="s">
        <v>1403</v>
      </c>
      <c r="I64" s="22">
        <v>0.25</v>
      </c>
      <c r="J64" s="22">
        <v>0.1875</v>
      </c>
      <c r="K64" s="22">
        <v>0.24305555555555555</v>
      </c>
      <c r="L64" s="33">
        <f t="shared" si="2"/>
        <v>29700</v>
      </c>
      <c r="M64" s="33">
        <f t="shared" si="0"/>
        <v>47520</v>
      </c>
      <c r="N64" s="33">
        <f t="shared" si="1"/>
        <v>59400</v>
      </c>
    </row>
    <row r="65" spans="1:17" hidden="1" x14ac:dyDescent="0.25">
      <c r="A65" s="21" t="s">
        <v>184</v>
      </c>
      <c r="B65" s="21" t="s">
        <v>1400</v>
      </c>
      <c r="C65" s="31">
        <v>1485</v>
      </c>
      <c r="D65" s="31">
        <v>1455</v>
      </c>
      <c r="E65" s="21" t="s">
        <v>1425</v>
      </c>
      <c r="F65" s="21" t="s">
        <v>9</v>
      </c>
      <c r="G65" s="21" t="s">
        <v>1405</v>
      </c>
      <c r="H65" s="21" t="s">
        <v>1403</v>
      </c>
      <c r="I65" s="22">
        <v>0.64583333333333337</v>
      </c>
      <c r="J65" s="22">
        <v>0.57638888888888895</v>
      </c>
      <c r="K65" s="22">
        <v>0.63888888888888895</v>
      </c>
      <c r="L65" s="33">
        <f t="shared" si="2"/>
        <v>29700</v>
      </c>
      <c r="M65" s="33">
        <f t="shared" si="0"/>
        <v>47520</v>
      </c>
      <c r="N65" s="33">
        <f t="shared" si="1"/>
        <v>59400</v>
      </c>
    </row>
    <row r="66" spans="1:17" hidden="1" x14ac:dyDescent="0.25">
      <c r="A66" s="21" t="s">
        <v>184</v>
      </c>
      <c r="B66" s="21" t="s">
        <v>1400</v>
      </c>
      <c r="C66" s="31">
        <v>1485</v>
      </c>
      <c r="D66" s="31">
        <v>1455</v>
      </c>
      <c r="E66" s="21" t="s">
        <v>1425</v>
      </c>
      <c r="F66" s="21" t="s">
        <v>1387</v>
      </c>
      <c r="G66" s="21" t="s">
        <v>1402</v>
      </c>
      <c r="H66" s="21" t="s">
        <v>1403</v>
      </c>
      <c r="I66" s="22">
        <v>0.64583333333333337</v>
      </c>
      <c r="J66" s="22">
        <v>0.65625</v>
      </c>
      <c r="K66" s="22">
        <v>0.71527777777777779</v>
      </c>
      <c r="L66" s="33">
        <f t="shared" si="2"/>
        <v>29700</v>
      </c>
      <c r="M66" s="33">
        <f t="shared" si="0"/>
        <v>47520</v>
      </c>
      <c r="N66" s="33">
        <f t="shared" si="1"/>
        <v>59400</v>
      </c>
    </row>
    <row r="67" spans="1:17" hidden="1" x14ac:dyDescent="0.25">
      <c r="A67" s="21" t="s">
        <v>184</v>
      </c>
      <c r="B67" s="21" t="s">
        <v>1400</v>
      </c>
      <c r="C67" s="31">
        <v>1485</v>
      </c>
      <c r="D67" s="31">
        <v>1455</v>
      </c>
      <c r="E67" s="21" t="s">
        <v>1425</v>
      </c>
      <c r="F67" s="21" t="s">
        <v>1387</v>
      </c>
      <c r="G67" s="21" t="s">
        <v>1405</v>
      </c>
      <c r="H67" s="21" t="s">
        <v>1403</v>
      </c>
      <c r="I67" s="22">
        <v>0.91666666666666663</v>
      </c>
      <c r="J67" s="22">
        <v>0.92013888888888884</v>
      </c>
      <c r="K67" s="22">
        <v>0.95138888888888884</v>
      </c>
      <c r="L67" s="33">
        <f t="shared" ref="L67:L130" si="4">C67*$L$1</f>
        <v>29700</v>
      </c>
      <c r="M67" s="33">
        <f t="shared" ref="M67:M130" si="5">C67*$M$1</f>
        <v>47520</v>
      </c>
      <c r="N67" s="33">
        <f t="shared" ref="N67:N130" si="6">C67*$N$1</f>
        <v>59400</v>
      </c>
    </row>
    <row r="68" spans="1:17" hidden="1" x14ac:dyDescent="0.25">
      <c r="A68" s="21" t="s">
        <v>10</v>
      </c>
      <c r="B68" s="21" t="s">
        <v>1400</v>
      </c>
      <c r="C68" s="31">
        <v>1565</v>
      </c>
      <c r="D68" s="31">
        <v>1530</v>
      </c>
      <c r="E68" s="21" t="s">
        <v>1426</v>
      </c>
      <c r="F68" s="21" t="s">
        <v>9</v>
      </c>
      <c r="G68" s="21" t="s">
        <v>1402</v>
      </c>
      <c r="H68" s="21" t="s">
        <v>1403</v>
      </c>
      <c r="I68" s="22">
        <v>0.25</v>
      </c>
      <c r="J68" s="22">
        <v>0.1875</v>
      </c>
      <c r="K68" s="22">
        <v>0.24305555555555555</v>
      </c>
      <c r="L68" s="33">
        <f t="shared" si="4"/>
        <v>31300</v>
      </c>
      <c r="M68" s="33">
        <f t="shared" si="5"/>
        <v>50080</v>
      </c>
      <c r="N68" s="33">
        <f t="shared" si="6"/>
        <v>62600</v>
      </c>
    </row>
    <row r="69" spans="1:17" hidden="1" x14ac:dyDescent="0.25">
      <c r="A69" s="21" t="s">
        <v>10</v>
      </c>
      <c r="B69" s="21" t="s">
        <v>1400</v>
      </c>
      <c r="C69" s="31">
        <v>1565</v>
      </c>
      <c r="D69" s="31">
        <v>1530</v>
      </c>
      <c r="E69" s="21" t="s">
        <v>1426</v>
      </c>
      <c r="F69" s="21" t="s">
        <v>9</v>
      </c>
      <c r="G69" s="21" t="s">
        <v>1405</v>
      </c>
      <c r="H69" s="21" t="s">
        <v>1403</v>
      </c>
      <c r="I69" s="22">
        <v>0.64583333333333337</v>
      </c>
      <c r="J69" s="22">
        <v>0.58333333333333337</v>
      </c>
      <c r="K69" s="22">
        <v>0.63888888888888895</v>
      </c>
      <c r="L69" s="33">
        <f t="shared" si="4"/>
        <v>31300</v>
      </c>
      <c r="M69" s="33">
        <f t="shared" si="5"/>
        <v>50080</v>
      </c>
      <c r="N69" s="33">
        <f t="shared" si="6"/>
        <v>62600</v>
      </c>
    </row>
    <row r="70" spans="1:17" hidden="1" x14ac:dyDescent="0.25">
      <c r="A70" s="21" t="s">
        <v>10</v>
      </c>
      <c r="B70" s="21" t="s">
        <v>1400</v>
      </c>
      <c r="C70" s="31">
        <v>1565</v>
      </c>
      <c r="D70" s="31">
        <v>1530</v>
      </c>
      <c r="E70" s="21" t="s">
        <v>1426</v>
      </c>
      <c r="F70" s="21" t="s">
        <v>1387</v>
      </c>
      <c r="G70" s="21" t="s">
        <v>1402</v>
      </c>
      <c r="H70" s="21" t="s">
        <v>1403</v>
      </c>
      <c r="I70" s="22">
        <v>0.64583333333333337</v>
      </c>
      <c r="J70" s="22">
        <v>0.65625</v>
      </c>
      <c r="K70" s="22">
        <v>0.70833333333333337</v>
      </c>
      <c r="L70" s="33">
        <f t="shared" si="4"/>
        <v>31300</v>
      </c>
      <c r="M70" s="33">
        <f t="shared" si="5"/>
        <v>50080</v>
      </c>
      <c r="N70" s="33">
        <f t="shared" si="6"/>
        <v>62600</v>
      </c>
    </row>
    <row r="71" spans="1:17" hidden="1" x14ac:dyDescent="0.25">
      <c r="A71" s="21" t="s">
        <v>10</v>
      </c>
      <c r="B71" s="21" t="s">
        <v>1400</v>
      </c>
      <c r="C71" s="31">
        <v>1565</v>
      </c>
      <c r="D71" s="31">
        <v>1530</v>
      </c>
      <c r="E71" s="21" t="s">
        <v>1426</v>
      </c>
      <c r="F71" s="21" t="s">
        <v>1387</v>
      </c>
      <c r="G71" s="21" t="s">
        <v>1405</v>
      </c>
      <c r="H71" s="21" t="s">
        <v>1403</v>
      </c>
      <c r="I71" s="22">
        <v>0.91666666666666663</v>
      </c>
      <c r="J71" s="22">
        <v>0.92361111111111116</v>
      </c>
      <c r="K71" s="22">
        <v>0.96527777777777779</v>
      </c>
      <c r="L71" s="33">
        <f t="shared" si="4"/>
        <v>31300</v>
      </c>
      <c r="M71" s="33">
        <f t="shared" si="5"/>
        <v>50080</v>
      </c>
      <c r="N71" s="33">
        <f t="shared" si="6"/>
        <v>62600</v>
      </c>
    </row>
    <row r="72" spans="1:17" hidden="1" x14ac:dyDescent="0.25">
      <c r="A72" s="21" t="s">
        <v>10</v>
      </c>
      <c r="B72" s="21" t="s">
        <v>1400</v>
      </c>
      <c r="C72" s="31">
        <v>1565</v>
      </c>
      <c r="D72" s="31">
        <v>1530</v>
      </c>
      <c r="E72" s="21" t="s">
        <v>1427</v>
      </c>
      <c r="F72" s="21" t="s">
        <v>9</v>
      </c>
      <c r="G72" s="21" t="s">
        <v>1402</v>
      </c>
      <c r="H72" s="21" t="s">
        <v>1403</v>
      </c>
      <c r="I72" s="22">
        <v>0.25</v>
      </c>
      <c r="J72" s="22">
        <v>0.19097222222222221</v>
      </c>
      <c r="K72" s="22">
        <v>0.24305555555555555</v>
      </c>
      <c r="L72" s="33">
        <f t="shared" si="4"/>
        <v>31300</v>
      </c>
      <c r="M72" s="33">
        <f t="shared" si="5"/>
        <v>50080</v>
      </c>
      <c r="N72" s="33">
        <f t="shared" si="6"/>
        <v>62600</v>
      </c>
    </row>
    <row r="73" spans="1:17" hidden="1" x14ac:dyDescent="0.25">
      <c r="A73" s="21" t="s">
        <v>10</v>
      </c>
      <c r="B73" s="21" t="s">
        <v>1400</v>
      </c>
      <c r="C73" s="31">
        <v>1565</v>
      </c>
      <c r="D73" s="31">
        <v>1530</v>
      </c>
      <c r="E73" s="21" t="s">
        <v>1427</v>
      </c>
      <c r="F73" s="21" t="s">
        <v>1387</v>
      </c>
      <c r="G73" s="21" t="s">
        <v>1412</v>
      </c>
      <c r="H73" s="21" t="s">
        <v>1403</v>
      </c>
      <c r="I73" s="22">
        <v>0.25</v>
      </c>
      <c r="J73" s="22">
        <v>0.25694444444444448</v>
      </c>
      <c r="K73" s="22">
        <v>0.2986111111111111</v>
      </c>
      <c r="L73" s="33">
        <f t="shared" si="4"/>
        <v>31300</v>
      </c>
      <c r="M73" s="33">
        <f t="shared" si="5"/>
        <v>50080</v>
      </c>
      <c r="N73" s="33">
        <f t="shared" si="6"/>
        <v>62600</v>
      </c>
    </row>
    <row r="74" spans="1:17" hidden="1" x14ac:dyDescent="0.25">
      <c r="A74" s="21" t="s">
        <v>10</v>
      </c>
      <c r="B74" s="21" t="s">
        <v>1400</v>
      </c>
      <c r="C74" s="31">
        <v>1565</v>
      </c>
      <c r="D74" s="31">
        <v>1530</v>
      </c>
      <c r="E74" s="21" t="s">
        <v>1427</v>
      </c>
      <c r="F74" s="21" t="s">
        <v>1387</v>
      </c>
      <c r="G74" s="21" t="s">
        <v>1402</v>
      </c>
      <c r="H74" s="21" t="s">
        <v>1403</v>
      </c>
      <c r="I74" s="22">
        <v>0.64583333333333337</v>
      </c>
      <c r="J74" s="22">
        <v>0.65625</v>
      </c>
      <c r="K74" s="22">
        <v>0.70833333333333337</v>
      </c>
      <c r="L74" s="33">
        <f t="shared" si="4"/>
        <v>31300</v>
      </c>
      <c r="M74" s="33">
        <f t="shared" si="5"/>
        <v>50080</v>
      </c>
      <c r="N74" s="33">
        <f t="shared" si="6"/>
        <v>62600</v>
      </c>
    </row>
    <row r="75" spans="1:17" hidden="1" x14ac:dyDescent="0.25">
      <c r="A75" s="21" t="s">
        <v>10</v>
      </c>
      <c r="B75" s="21" t="s">
        <v>1400</v>
      </c>
      <c r="C75" s="31">
        <v>1565</v>
      </c>
      <c r="D75" s="31">
        <v>1530</v>
      </c>
      <c r="E75" s="21" t="s">
        <v>1427</v>
      </c>
      <c r="F75" s="21" t="s">
        <v>9</v>
      </c>
      <c r="G75" s="21" t="s">
        <v>1412</v>
      </c>
      <c r="H75" s="21" t="s">
        <v>1403</v>
      </c>
      <c r="I75" s="22">
        <v>0.91666666666666663</v>
      </c>
      <c r="J75" s="22">
        <v>0.84375</v>
      </c>
      <c r="K75" s="22">
        <v>0.90972222222222221</v>
      </c>
      <c r="L75" s="33">
        <f>D75*$L$1</f>
        <v>30600</v>
      </c>
      <c r="M75" s="33">
        <f>D75*$M$1</f>
        <v>48960</v>
      </c>
      <c r="N75" s="33">
        <f>D75*$N$1</f>
        <v>61200</v>
      </c>
      <c r="O75" s="33">
        <f>L75*4</f>
        <v>122400</v>
      </c>
      <c r="P75" s="33">
        <f>M75*4</f>
        <v>195840</v>
      </c>
      <c r="Q75" s="33">
        <f>N75*4</f>
        <v>244800</v>
      </c>
    </row>
    <row r="76" spans="1:17" hidden="1" x14ac:dyDescent="0.25">
      <c r="A76" s="21" t="s">
        <v>184</v>
      </c>
      <c r="B76" s="21" t="s">
        <v>1400</v>
      </c>
      <c r="C76" s="31">
        <v>1245</v>
      </c>
      <c r="D76" s="31">
        <v>1220</v>
      </c>
      <c r="E76" s="21" t="s">
        <v>1428</v>
      </c>
      <c r="F76" s="21" t="s">
        <v>9</v>
      </c>
      <c r="G76" s="21" t="s">
        <v>1402</v>
      </c>
      <c r="H76" s="21" t="s">
        <v>1403</v>
      </c>
      <c r="I76" s="22">
        <v>0.25</v>
      </c>
      <c r="J76" s="22">
        <v>0.19791666666666666</v>
      </c>
      <c r="K76" s="22">
        <v>0.24305555555555555</v>
      </c>
      <c r="L76" s="33">
        <f t="shared" si="4"/>
        <v>24900</v>
      </c>
      <c r="M76" s="33">
        <f t="shared" si="5"/>
        <v>39840</v>
      </c>
      <c r="N76" s="33">
        <f t="shared" si="6"/>
        <v>49800</v>
      </c>
    </row>
    <row r="77" spans="1:17" hidden="1" x14ac:dyDescent="0.25">
      <c r="A77" s="21" t="s">
        <v>184</v>
      </c>
      <c r="B77" s="21" t="s">
        <v>1400</v>
      </c>
      <c r="C77" s="31">
        <v>1245</v>
      </c>
      <c r="D77" s="31">
        <v>1220</v>
      </c>
      <c r="E77" s="21" t="s">
        <v>1428</v>
      </c>
      <c r="F77" s="21" t="s">
        <v>9</v>
      </c>
      <c r="G77" s="21" t="s">
        <v>1402</v>
      </c>
      <c r="H77" s="21" t="s">
        <v>1403</v>
      </c>
      <c r="I77" s="22">
        <v>0.25</v>
      </c>
      <c r="J77" s="22">
        <v>0.20138888888888887</v>
      </c>
      <c r="K77" s="22">
        <v>0.24305555555555555</v>
      </c>
      <c r="L77" s="33">
        <f t="shared" si="4"/>
        <v>24900</v>
      </c>
      <c r="M77" s="33">
        <f t="shared" si="5"/>
        <v>39840</v>
      </c>
      <c r="N77" s="33">
        <f t="shared" si="6"/>
        <v>49800</v>
      </c>
    </row>
    <row r="78" spans="1:17" hidden="1" x14ac:dyDescent="0.25">
      <c r="A78" s="21" t="s">
        <v>184</v>
      </c>
      <c r="B78" s="21" t="s">
        <v>1400</v>
      </c>
      <c r="C78" s="31">
        <v>1245</v>
      </c>
      <c r="D78" s="31">
        <v>1220</v>
      </c>
      <c r="E78" s="21" t="s">
        <v>1428</v>
      </c>
      <c r="F78" s="21" t="s">
        <v>9</v>
      </c>
      <c r="G78" s="21" t="s">
        <v>1402</v>
      </c>
      <c r="H78" s="21" t="s">
        <v>1403</v>
      </c>
      <c r="I78" s="22">
        <v>0.25</v>
      </c>
      <c r="J78" s="22">
        <v>0.20833333333333334</v>
      </c>
      <c r="K78" s="22">
        <v>0.24305555555555555</v>
      </c>
      <c r="L78" s="33">
        <f t="shared" si="4"/>
        <v>24900</v>
      </c>
      <c r="M78" s="33">
        <f t="shared" si="5"/>
        <v>39840</v>
      </c>
      <c r="N78" s="33">
        <f t="shared" si="6"/>
        <v>49800</v>
      </c>
    </row>
    <row r="79" spans="1:17" hidden="1" x14ac:dyDescent="0.25">
      <c r="A79" s="21" t="s">
        <v>184</v>
      </c>
      <c r="B79" s="21" t="s">
        <v>1400</v>
      </c>
      <c r="C79" s="31">
        <v>1245</v>
      </c>
      <c r="D79" s="31">
        <v>1220</v>
      </c>
      <c r="E79" s="21" t="s">
        <v>1428</v>
      </c>
      <c r="F79" s="21" t="s">
        <v>1387</v>
      </c>
      <c r="G79" s="21" t="s">
        <v>1412</v>
      </c>
      <c r="H79" s="21" t="s">
        <v>1403</v>
      </c>
      <c r="I79" s="22">
        <v>0.25</v>
      </c>
      <c r="J79" s="22">
        <v>0.25694444444444448</v>
      </c>
      <c r="K79" s="22">
        <v>0.30555555555555552</v>
      </c>
      <c r="L79" s="33">
        <f t="shared" si="4"/>
        <v>24900</v>
      </c>
      <c r="M79" s="33">
        <f t="shared" si="5"/>
        <v>39840</v>
      </c>
      <c r="N79" s="33">
        <f t="shared" si="6"/>
        <v>49800</v>
      </c>
    </row>
    <row r="80" spans="1:17" hidden="1" x14ac:dyDescent="0.25">
      <c r="A80" s="21" t="s">
        <v>10</v>
      </c>
      <c r="B80" s="21" t="s">
        <v>1400</v>
      </c>
      <c r="C80" s="31">
        <v>1245</v>
      </c>
      <c r="D80" s="31">
        <v>1220</v>
      </c>
      <c r="E80" s="21" t="s">
        <v>1428</v>
      </c>
      <c r="F80" s="21" t="s">
        <v>9</v>
      </c>
      <c r="G80" s="21" t="s">
        <v>1405</v>
      </c>
      <c r="H80" s="21" t="s">
        <v>1403</v>
      </c>
      <c r="I80" s="22">
        <v>0.58333333333333337</v>
      </c>
      <c r="J80" s="22">
        <v>0.53125</v>
      </c>
      <c r="K80" s="22">
        <v>7.6388888888888895E-2</v>
      </c>
      <c r="L80" s="33">
        <f t="shared" si="4"/>
        <v>24900</v>
      </c>
      <c r="M80" s="33">
        <f t="shared" si="5"/>
        <v>39840</v>
      </c>
      <c r="N80" s="33">
        <f t="shared" si="6"/>
        <v>49800</v>
      </c>
    </row>
    <row r="81" spans="1:17" hidden="1" x14ac:dyDescent="0.25">
      <c r="A81" s="21" t="s">
        <v>184</v>
      </c>
      <c r="B81" s="21" t="s">
        <v>1400</v>
      </c>
      <c r="C81" s="31">
        <v>1245</v>
      </c>
      <c r="D81" s="31">
        <v>1220</v>
      </c>
      <c r="E81" s="21" t="s">
        <v>1428</v>
      </c>
      <c r="F81" s="21" t="s">
        <v>9</v>
      </c>
      <c r="G81" s="21" t="s">
        <v>1405</v>
      </c>
      <c r="H81" s="21" t="s">
        <v>1403</v>
      </c>
      <c r="I81" s="22">
        <v>0.64583333333333337</v>
      </c>
      <c r="J81" s="22">
        <v>0.57291666666666663</v>
      </c>
      <c r="K81" s="22">
        <v>0.63888888888888895</v>
      </c>
      <c r="L81" s="33">
        <f t="shared" si="4"/>
        <v>24900</v>
      </c>
      <c r="M81" s="33">
        <f t="shared" si="5"/>
        <v>39840</v>
      </c>
      <c r="N81" s="33">
        <f t="shared" si="6"/>
        <v>49800</v>
      </c>
    </row>
    <row r="82" spans="1:17" hidden="1" x14ac:dyDescent="0.25">
      <c r="A82" s="21" t="s">
        <v>184</v>
      </c>
      <c r="B82" s="21" t="s">
        <v>1400</v>
      </c>
      <c r="C82" s="31">
        <v>1245</v>
      </c>
      <c r="D82" s="31">
        <v>1220</v>
      </c>
      <c r="E82" s="21" t="s">
        <v>1428</v>
      </c>
      <c r="F82" s="21" t="s">
        <v>1387</v>
      </c>
      <c r="G82" s="21" t="s">
        <v>1402</v>
      </c>
      <c r="H82" s="21" t="s">
        <v>1403</v>
      </c>
      <c r="I82" s="22">
        <v>0.58333333333333337</v>
      </c>
      <c r="J82" s="22">
        <v>0.59027777777777779</v>
      </c>
      <c r="K82" s="22">
        <v>0.63888888888888895</v>
      </c>
      <c r="L82" s="33">
        <f t="shared" si="4"/>
        <v>24900</v>
      </c>
      <c r="M82" s="33">
        <f t="shared" si="5"/>
        <v>39840</v>
      </c>
      <c r="N82" s="33">
        <f t="shared" si="6"/>
        <v>49800</v>
      </c>
    </row>
    <row r="83" spans="1:17" hidden="1" x14ac:dyDescent="0.25">
      <c r="A83" s="21" t="s">
        <v>184</v>
      </c>
      <c r="B83" s="21" t="s">
        <v>1400</v>
      </c>
      <c r="C83" s="31">
        <v>1245</v>
      </c>
      <c r="D83" s="31">
        <v>1220</v>
      </c>
      <c r="E83" s="21" t="s">
        <v>1428</v>
      </c>
      <c r="F83" s="21" t="s">
        <v>1387</v>
      </c>
      <c r="G83" s="21" t="s">
        <v>1402</v>
      </c>
      <c r="H83" s="21" t="s">
        <v>1403</v>
      </c>
      <c r="I83" s="22">
        <v>0.64583333333333337</v>
      </c>
      <c r="J83" s="22">
        <v>0.65625</v>
      </c>
      <c r="K83" s="22">
        <v>0.70833333333333337</v>
      </c>
      <c r="L83" s="33">
        <f t="shared" si="4"/>
        <v>24900</v>
      </c>
      <c r="M83" s="33">
        <f t="shared" si="5"/>
        <v>39840</v>
      </c>
      <c r="N83" s="33">
        <f t="shared" si="6"/>
        <v>49800</v>
      </c>
    </row>
    <row r="84" spans="1:17" hidden="1" x14ac:dyDescent="0.25">
      <c r="A84" s="21" t="s">
        <v>184</v>
      </c>
      <c r="B84" s="21" t="s">
        <v>1400</v>
      </c>
      <c r="C84" s="31">
        <v>1245</v>
      </c>
      <c r="D84" s="31">
        <v>1220</v>
      </c>
      <c r="E84" s="21" t="s">
        <v>1428</v>
      </c>
      <c r="F84" s="21" t="s">
        <v>9</v>
      </c>
      <c r="G84" s="21" t="s">
        <v>1413</v>
      </c>
      <c r="H84" s="21" t="s">
        <v>1403</v>
      </c>
      <c r="I84" s="22">
        <v>0.75</v>
      </c>
      <c r="J84" s="22">
        <v>0.69791666666666663</v>
      </c>
      <c r="K84" s="22">
        <v>0.74305555555555547</v>
      </c>
      <c r="L84" s="33">
        <f t="shared" si="4"/>
        <v>24900</v>
      </c>
      <c r="M84" s="33">
        <f t="shared" si="5"/>
        <v>39840</v>
      </c>
      <c r="N84" s="33">
        <f t="shared" si="6"/>
        <v>49800</v>
      </c>
    </row>
    <row r="85" spans="1:17" hidden="1" x14ac:dyDescent="0.25">
      <c r="A85" s="21" t="s">
        <v>184</v>
      </c>
      <c r="B85" s="21" t="s">
        <v>1400</v>
      </c>
      <c r="C85" s="31">
        <v>1245</v>
      </c>
      <c r="D85" s="31">
        <v>1220</v>
      </c>
      <c r="E85" s="21" t="s">
        <v>1428</v>
      </c>
      <c r="F85" s="21" t="s">
        <v>1387</v>
      </c>
      <c r="G85" s="21" t="s">
        <v>1413</v>
      </c>
      <c r="H85" s="21" t="s">
        <v>1403</v>
      </c>
      <c r="I85" s="22">
        <v>0.75</v>
      </c>
      <c r="J85" s="22">
        <v>0.75694444444444453</v>
      </c>
      <c r="K85" s="22">
        <v>0.79861111111111116</v>
      </c>
      <c r="L85" s="33">
        <f t="shared" si="4"/>
        <v>24900</v>
      </c>
      <c r="M85" s="33">
        <f t="shared" si="5"/>
        <v>39840</v>
      </c>
      <c r="N85" s="33">
        <f t="shared" si="6"/>
        <v>49800</v>
      </c>
    </row>
    <row r="86" spans="1:17" hidden="1" x14ac:dyDescent="0.25">
      <c r="A86" s="21" t="s">
        <v>184</v>
      </c>
      <c r="B86" s="21" t="s">
        <v>1400</v>
      </c>
      <c r="C86" s="31">
        <v>1245</v>
      </c>
      <c r="D86" s="31">
        <v>1220</v>
      </c>
      <c r="E86" s="21" t="s">
        <v>1428</v>
      </c>
      <c r="F86" s="21" t="s">
        <v>9</v>
      </c>
      <c r="G86" s="21" t="s">
        <v>1412</v>
      </c>
      <c r="H86" s="21" t="s">
        <v>1403</v>
      </c>
      <c r="I86" s="22">
        <v>0.91666666666666663</v>
      </c>
      <c r="J86" s="22">
        <v>0.86458333333333337</v>
      </c>
      <c r="K86" s="22">
        <v>0.90972222222222221</v>
      </c>
      <c r="L86" s="33">
        <f t="shared" si="4"/>
        <v>24900</v>
      </c>
      <c r="M86" s="33">
        <f t="shared" si="5"/>
        <v>39840</v>
      </c>
      <c r="N86" s="33">
        <f t="shared" si="6"/>
        <v>49800</v>
      </c>
      <c r="Q86" s="23"/>
    </row>
    <row r="87" spans="1:17" hidden="1" x14ac:dyDescent="0.25">
      <c r="A87" s="21" t="s">
        <v>184</v>
      </c>
      <c r="B87" s="21" t="s">
        <v>1400</v>
      </c>
      <c r="C87" s="31">
        <v>1245</v>
      </c>
      <c r="D87" s="31">
        <v>1220</v>
      </c>
      <c r="E87" s="21" t="s">
        <v>1428</v>
      </c>
      <c r="F87" s="21" t="s">
        <v>1387</v>
      </c>
      <c r="G87" s="21" t="s">
        <v>1405</v>
      </c>
      <c r="H87" s="21" t="s">
        <v>1403</v>
      </c>
      <c r="I87" s="22">
        <v>0.91666666666666663</v>
      </c>
      <c r="J87" s="22">
        <v>0.92013888888888884</v>
      </c>
      <c r="K87" s="22">
        <v>0.95833333333333337</v>
      </c>
      <c r="L87" s="33">
        <f t="shared" si="4"/>
        <v>24900</v>
      </c>
      <c r="M87" s="33">
        <f t="shared" si="5"/>
        <v>39840</v>
      </c>
      <c r="N87" s="33">
        <f t="shared" si="6"/>
        <v>49800</v>
      </c>
    </row>
    <row r="88" spans="1:17" hidden="1" x14ac:dyDescent="0.25">
      <c r="A88" s="21" t="s">
        <v>291</v>
      </c>
      <c r="B88" s="21" t="s">
        <v>1400</v>
      </c>
      <c r="C88" s="31">
        <v>615</v>
      </c>
      <c r="D88" s="31">
        <v>600</v>
      </c>
      <c r="E88" s="21" t="s">
        <v>1429</v>
      </c>
      <c r="F88" s="21" t="s">
        <v>9</v>
      </c>
      <c r="G88" s="21" t="s">
        <v>1402</v>
      </c>
      <c r="H88" s="21" t="s">
        <v>1403</v>
      </c>
      <c r="I88" s="22">
        <v>0.25</v>
      </c>
      <c r="J88" s="22">
        <v>0.20486111111111113</v>
      </c>
      <c r="K88" s="22">
        <v>0.24305555555555555</v>
      </c>
      <c r="L88" s="33">
        <f t="shared" si="4"/>
        <v>12300</v>
      </c>
      <c r="M88" s="33">
        <f t="shared" si="5"/>
        <v>19680</v>
      </c>
      <c r="N88" s="33">
        <f t="shared" si="6"/>
        <v>24600</v>
      </c>
    </row>
    <row r="89" spans="1:17" hidden="1" x14ac:dyDescent="0.25">
      <c r="A89" s="21" t="s">
        <v>291</v>
      </c>
      <c r="B89" s="21" t="s">
        <v>1400</v>
      </c>
      <c r="C89" s="31">
        <v>615</v>
      </c>
      <c r="D89" s="31">
        <v>600</v>
      </c>
      <c r="E89" s="21" t="s">
        <v>1429</v>
      </c>
      <c r="F89" s="21" t="s">
        <v>9</v>
      </c>
      <c r="G89" s="21" t="s">
        <v>1402</v>
      </c>
      <c r="H89" s="21" t="s">
        <v>1403</v>
      </c>
      <c r="I89" s="22">
        <v>0.25</v>
      </c>
      <c r="J89" s="22">
        <v>0.20833333333333334</v>
      </c>
      <c r="K89" s="22">
        <v>0.24305555555555555</v>
      </c>
      <c r="L89" s="33">
        <f t="shared" si="4"/>
        <v>12300</v>
      </c>
      <c r="M89" s="33">
        <f>D89*$M$1</f>
        <v>19200</v>
      </c>
      <c r="N89" s="33">
        <f t="shared" si="6"/>
        <v>24600</v>
      </c>
    </row>
    <row r="90" spans="1:17" hidden="1" x14ac:dyDescent="0.25">
      <c r="A90" s="21" t="s">
        <v>291</v>
      </c>
      <c r="B90" s="21" t="s">
        <v>1400</v>
      </c>
      <c r="C90" s="31">
        <v>615</v>
      </c>
      <c r="D90" s="31">
        <v>600</v>
      </c>
      <c r="E90" s="21" t="s">
        <v>1429</v>
      </c>
      <c r="F90" s="21" t="s">
        <v>1387</v>
      </c>
      <c r="G90" s="21" t="s">
        <v>1402</v>
      </c>
      <c r="H90" s="21" t="s">
        <v>1403</v>
      </c>
      <c r="I90" s="22">
        <v>0.64583333333333337</v>
      </c>
      <c r="J90" s="22">
        <v>0.65277777777777779</v>
      </c>
      <c r="K90" s="22">
        <v>0.70833333333333337</v>
      </c>
      <c r="L90" s="33">
        <f t="shared" si="4"/>
        <v>12300</v>
      </c>
      <c r="M90" s="33">
        <f t="shared" si="5"/>
        <v>19680</v>
      </c>
      <c r="N90" s="33">
        <f t="shared" si="6"/>
        <v>24600</v>
      </c>
    </row>
    <row r="91" spans="1:17" hidden="1" x14ac:dyDescent="0.25">
      <c r="A91" s="21" t="s">
        <v>291</v>
      </c>
      <c r="B91" s="21" t="s">
        <v>1400</v>
      </c>
      <c r="C91" s="31">
        <v>790</v>
      </c>
      <c r="D91" s="31">
        <v>775</v>
      </c>
      <c r="E91" s="21" t="s">
        <v>1430</v>
      </c>
      <c r="F91" s="21" t="s">
        <v>9</v>
      </c>
      <c r="G91" s="21" t="s">
        <v>1402</v>
      </c>
      <c r="H91" s="21" t="s">
        <v>1403</v>
      </c>
      <c r="I91" s="22">
        <v>0.25</v>
      </c>
      <c r="J91" s="22">
        <v>0.19444444444444445</v>
      </c>
      <c r="K91" s="22">
        <v>0.24305555555555555</v>
      </c>
      <c r="L91" s="33">
        <f t="shared" si="4"/>
        <v>15800</v>
      </c>
      <c r="M91" s="33">
        <f t="shared" si="5"/>
        <v>25280</v>
      </c>
      <c r="N91" s="33">
        <f t="shared" si="6"/>
        <v>31600</v>
      </c>
    </row>
    <row r="92" spans="1:17" hidden="1" x14ac:dyDescent="0.25">
      <c r="A92" s="21" t="s">
        <v>291</v>
      </c>
      <c r="B92" s="21" t="s">
        <v>1400</v>
      </c>
      <c r="C92" s="31">
        <v>790</v>
      </c>
      <c r="D92" s="31">
        <v>775</v>
      </c>
      <c r="E92" s="21" t="s">
        <v>1430</v>
      </c>
      <c r="F92" s="21" t="s">
        <v>9</v>
      </c>
      <c r="G92" s="21" t="s">
        <v>1402</v>
      </c>
      <c r="H92" s="21" t="s">
        <v>1403</v>
      </c>
      <c r="I92" s="22">
        <v>0.25</v>
      </c>
      <c r="J92" s="22">
        <v>0.20833333333333334</v>
      </c>
      <c r="K92" s="22">
        <v>0.24305555555555555</v>
      </c>
      <c r="L92" s="33">
        <f t="shared" si="4"/>
        <v>15800</v>
      </c>
      <c r="M92" s="33">
        <f t="shared" si="5"/>
        <v>25280</v>
      </c>
      <c r="N92" s="33">
        <f t="shared" si="6"/>
        <v>31600</v>
      </c>
    </row>
    <row r="93" spans="1:17" hidden="1" x14ac:dyDescent="0.25">
      <c r="A93" s="21" t="s">
        <v>291</v>
      </c>
      <c r="B93" s="21" t="s">
        <v>1400</v>
      </c>
      <c r="C93" s="31">
        <v>790</v>
      </c>
      <c r="D93" s="31">
        <v>775</v>
      </c>
      <c r="E93" s="21" t="s">
        <v>1430</v>
      </c>
      <c r="F93" s="21" t="s">
        <v>9</v>
      </c>
      <c r="G93" s="21" t="s">
        <v>1405</v>
      </c>
      <c r="H93" s="21" t="s">
        <v>1403</v>
      </c>
      <c r="I93" s="22">
        <v>0.64583333333333337</v>
      </c>
      <c r="J93" s="22">
        <v>0.58333333333333337</v>
      </c>
      <c r="K93" s="22">
        <v>0.1388888888888889</v>
      </c>
      <c r="L93" s="33">
        <f t="shared" si="4"/>
        <v>15800</v>
      </c>
      <c r="M93" s="33">
        <f t="shared" si="5"/>
        <v>25280</v>
      </c>
      <c r="N93" s="33">
        <f>D93*$N$1</f>
        <v>31000</v>
      </c>
    </row>
    <row r="94" spans="1:17" hidden="1" x14ac:dyDescent="0.25">
      <c r="A94" s="21" t="s">
        <v>291</v>
      </c>
      <c r="B94" s="21" t="s">
        <v>1400</v>
      </c>
      <c r="C94" s="31">
        <v>790</v>
      </c>
      <c r="D94" s="31">
        <v>775</v>
      </c>
      <c r="E94" s="21" t="s">
        <v>1430</v>
      </c>
      <c r="F94" s="21" t="s">
        <v>1387</v>
      </c>
      <c r="G94" s="21" t="s">
        <v>1402</v>
      </c>
      <c r="H94" s="21" t="s">
        <v>1403</v>
      </c>
      <c r="I94" s="22">
        <v>0.64583333333333337</v>
      </c>
      <c r="J94" s="22">
        <v>0.65625</v>
      </c>
      <c r="K94" s="22">
        <v>0.70833333333333337</v>
      </c>
      <c r="L94" s="33">
        <f t="shared" si="4"/>
        <v>15800</v>
      </c>
      <c r="M94" s="33">
        <f t="shared" si="5"/>
        <v>25280</v>
      </c>
      <c r="N94" s="33">
        <f t="shared" si="6"/>
        <v>31600</v>
      </c>
    </row>
    <row r="95" spans="1:17" hidden="1" x14ac:dyDescent="0.25">
      <c r="A95" s="21" t="s">
        <v>291</v>
      </c>
      <c r="B95" s="21" t="s">
        <v>1400</v>
      </c>
      <c r="C95" s="31">
        <v>790</v>
      </c>
      <c r="D95" s="31">
        <v>775</v>
      </c>
      <c r="E95" s="21" t="s">
        <v>1430</v>
      </c>
      <c r="F95" s="21" t="s">
        <v>1387</v>
      </c>
      <c r="G95" s="21" t="s">
        <v>1405</v>
      </c>
      <c r="H95" s="21" t="s">
        <v>1403</v>
      </c>
      <c r="I95" s="22">
        <v>0.91666666666666663</v>
      </c>
      <c r="J95" s="22">
        <v>0.92013888888888884</v>
      </c>
      <c r="K95" s="22">
        <v>0.95138888888888884</v>
      </c>
      <c r="L95" s="33">
        <f t="shared" si="4"/>
        <v>15800</v>
      </c>
      <c r="M95" s="33">
        <f t="shared" si="5"/>
        <v>25280</v>
      </c>
      <c r="N95" s="33">
        <f t="shared" si="6"/>
        <v>31600</v>
      </c>
    </row>
    <row r="96" spans="1:17" hidden="1" x14ac:dyDescent="0.25">
      <c r="A96" s="21" t="s">
        <v>184</v>
      </c>
      <c r="B96" s="21" t="s">
        <v>1400</v>
      </c>
      <c r="C96" s="31">
        <v>565</v>
      </c>
      <c r="D96" s="31">
        <v>555</v>
      </c>
      <c r="E96" s="21" t="s">
        <v>1431</v>
      </c>
      <c r="F96" s="21" t="s">
        <v>9</v>
      </c>
      <c r="G96" s="21" t="s">
        <v>1402</v>
      </c>
      <c r="H96" s="21" t="s">
        <v>1403</v>
      </c>
      <c r="I96" s="22">
        <v>0.25</v>
      </c>
      <c r="J96" s="22">
        <v>0.21180555555555555</v>
      </c>
      <c r="K96" s="22">
        <v>0.24305555555555555</v>
      </c>
      <c r="L96" s="33">
        <f t="shared" si="4"/>
        <v>11300</v>
      </c>
      <c r="M96" s="33">
        <f t="shared" si="5"/>
        <v>18080</v>
      </c>
      <c r="N96" s="33">
        <f t="shared" si="6"/>
        <v>22600</v>
      </c>
    </row>
    <row r="97" spans="1:19" hidden="1" x14ac:dyDescent="0.25">
      <c r="A97" s="21" t="s">
        <v>184</v>
      </c>
      <c r="B97" s="21" t="s">
        <v>1400</v>
      </c>
      <c r="C97" s="31">
        <v>565</v>
      </c>
      <c r="D97" s="31">
        <v>555</v>
      </c>
      <c r="E97" s="21" t="s">
        <v>1431</v>
      </c>
      <c r="F97" s="21" t="s">
        <v>9</v>
      </c>
      <c r="G97" s="21" t="s">
        <v>1402</v>
      </c>
      <c r="H97" s="21" t="s">
        <v>1403</v>
      </c>
      <c r="I97" s="22">
        <v>0.25</v>
      </c>
      <c r="J97" s="22">
        <v>0.21527777777777779</v>
      </c>
      <c r="K97" s="22">
        <v>0.24305555555555555</v>
      </c>
      <c r="L97" s="33">
        <f t="shared" si="4"/>
        <v>11300</v>
      </c>
      <c r="M97" s="33">
        <f t="shared" si="5"/>
        <v>18080</v>
      </c>
      <c r="N97" s="33">
        <f t="shared" si="6"/>
        <v>22600</v>
      </c>
    </row>
    <row r="98" spans="1:19" hidden="1" x14ac:dyDescent="0.25">
      <c r="A98" s="21" t="s">
        <v>184</v>
      </c>
      <c r="B98" s="21" t="s">
        <v>1400</v>
      </c>
      <c r="C98" s="31">
        <v>565</v>
      </c>
      <c r="D98" s="31">
        <v>555</v>
      </c>
      <c r="E98" s="21" t="s">
        <v>1431</v>
      </c>
      <c r="F98" s="21" t="s">
        <v>9</v>
      </c>
      <c r="G98" s="21" t="s">
        <v>1402</v>
      </c>
      <c r="H98" s="21" t="s">
        <v>1403</v>
      </c>
      <c r="I98" s="22">
        <v>0.25</v>
      </c>
      <c r="J98" s="22">
        <v>0.21875</v>
      </c>
      <c r="K98" s="22">
        <v>0.24305555555555555</v>
      </c>
      <c r="L98" s="33">
        <f t="shared" si="4"/>
        <v>11300</v>
      </c>
      <c r="M98" s="33">
        <f t="shared" si="5"/>
        <v>18080</v>
      </c>
      <c r="N98" s="33">
        <f t="shared" si="6"/>
        <v>22600</v>
      </c>
    </row>
    <row r="99" spans="1:19" hidden="1" x14ac:dyDescent="0.25">
      <c r="A99" s="21" t="s">
        <v>184</v>
      </c>
      <c r="B99" s="21" t="s">
        <v>1400</v>
      </c>
      <c r="C99" s="31">
        <v>565</v>
      </c>
      <c r="D99" s="31">
        <v>555</v>
      </c>
      <c r="E99" s="21" t="s">
        <v>1431</v>
      </c>
      <c r="F99" s="21" t="s">
        <v>9</v>
      </c>
      <c r="G99" s="21" t="s">
        <v>1402</v>
      </c>
      <c r="H99" s="21" t="s">
        <v>1403</v>
      </c>
      <c r="I99" s="22">
        <v>0.27083333333333331</v>
      </c>
      <c r="J99" s="22">
        <v>0.23611111111111113</v>
      </c>
      <c r="K99" s="22">
        <v>0.2638888888888889</v>
      </c>
      <c r="L99" s="33">
        <f t="shared" si="4"/>
        <v>11300</v>
      </c>
      <c r="M99" s="33">
        <f t="shared" si="5"/>
        <v>18080</v>
      </c>
      <c r="N99" s="33">
        <f t="shared" si="6"/>
        <v>22600</v>
      </c>
    </row>
    <row r="100" spans="1:19" hidden="1" x14ac:dyDescent="0.25">
      <c r="A100" s="21" t="s">
        <v>184</v>
      </c>
      <c r="B100" s="21" t="s">
        <v>1400</v>
      </c>
      <c r="C100" s="31">
        <v>565</v>
      </c>
      <c r="D100" s="31">
        <v>555</v>
      </c>
      <c r="E100" s="21" t="s">
        <v>1431</v>
      </c>
      <c r="F100" s="21" t="s">
        <v>9</v>
      </c>
      <c r="G100" s="21" t="s">
        <v>1402</v>
      </c>
      <c r="H100" s="21" t="s">
        <v>1403</v>
      </c>
      <c r="I100" s="22">
        <v>0.27083333333333331</v>
      </c>
      <c r="J100" s="22">
        <v>0.25</v>
      </c>
      <c r="K100" s="22">
        <v>0.2638888888888889</v>
      </c>
      <c r="L100" s="33">
        <f t="shared" si="4"/>
        <v>11300</v>
      </c>
      <c r="M100" s="33">
        <f t="shared" si="5"/>
        <v>18080</v>
      </c>
      <c r="N100" s="33">
        <f t="shared" si="6"/>
        <v>22600</v>
      </c>
    </row>
    <row r="101" spans="1:19" hidden="1" x14ac:dyDescent="0.25">
      <c r="A101" s="21" t="s">
        <v>184</v>
      </c>
      <c r="B101" s="21" t="s">
        <v>1400</v>
      </c>
      <c r="C101" s="31">
        <v>565</v>
      </c>
      <c r="D101" s="31">
        <v>555</v>
      </c>
      <c r="E101" s="21" t="s">
        <v>1431</v>
      </c>
      <c r="F101" s="21" t="s">
        <v>1387</v>
      </c>
      <c r="G101" s="21" t="s">
        <v>1412</v>
      </c>
      <c r="H101" s="21" t="s">
        <v>1403</v>
      </c>
      <c r="I101" s="22">
        <v>0.25</v>
      </c>
      <c r="J101" s="22">
        <v>0.25694444444444448</v>
      </c>
      <c r="K101" s="22">
        <v>0.29166666666666669</v>
      </c>
      <c r="L101" s="33">
        <f t="shared" si="4"/>
        <v>11300</v>
      </c>
      <c r="M101" s="33">
        <f t="shared" si="5"/>
        <v>18080</v>
      </c>
      <c r="N101" s="33">
        <f t="shared" si="6"/>
        <v>22600</v>
      </c>
    </row>
    <row r="102" spans="1:19" hidden="1" x14ac:dyDescent="0.25">
      <c r="A102" s="21" t="s">
        <v>184</v>
      </c>
      <c r="B102" s="21" t="s">
        <v>1400</v>
      </c>
      <c r="C102" s="31">
        <v>565</v>
      </c>
      <c r="D102" s="31">
        <v>555</v>
      </c>
      <c r="E102" s="21" t="s">
        <v>1431</v>
      </c>
      <c r="F102" s="21" t="s">
        <v>9</v>
      </c>
      <c r="G102" s="21" t="s">
        <v>1405</v>
      </c>
      <c r="H102" s="21" t="s">
        <v>1403</v>
      </c>
      <c r="I102" s="22">
        <v>0.58333333333333337</v>
      </c>
      <c r="J102" s="22">
        <v>0.54513888888888895</v>
      </c>
      <c r="K102" s="22">
        <v>0.57638888888888895</v>
      </c>
      <c r="L102" s="33">
        <f t="shared" si="4"/>
        <v>11300</v>
      </c>
      <c r="M102" s="33">
        <f t="shared" si="5"/>
        <v>18080</v>
      </c>
      <c r="N102" s="33">
        <f t="shared" si="6"/>
        <v>22600</v>
      </c>
    </row>
    <row r="103" spans="1:19" hidden="1" x14ac:dyDescent="0.25">
      <c r="A103" s="21" t="s">
        <v>184</v>
      </c>
      <c r="B103" s="21" t="s">
        <v>1400</v>
      </c>
      <c r="C103" s="31">
        <v>565</v>
      </c>
      <c r="D103" s="31">
        <v>555</v>
      </c>
      <c r="E103" s="21" t="s">
        <v>1431</v>
      </c>
      <c r="F103" s="21" t="s">
        <v>9</v>
      </c>
      <c r="G103" s="21" t="s">
        <v>1405</v>
      </c>
      <c r="H103" s="21" t="s">
        <v>1403</v>
      </c>
      <c r="I103" s="22">
        <v>0.58333333333333337</v>
      </c>
      <c r="J103" s="22">
        <v>0.54861111111111105</v>
      </c>
      <c r="K103" s="22">
        <v>0.57638888888888895</v>
      </c>
      <c r="L103" s="33">
        <f t="shared" si="4"/>
        <v>11300</v>
      </c>
      <c r="M103" s="33">
        <f t="shared" si="5"/>
        <v>18080</v>
      </c>
      <c r="N103" s="33">
        <f t="shared" si="6"/>
        <v>22600</v>
      </c>
    </row>
    <row r="104" spans="1:19" hidden="1" x14ac:dyDescent="0.25">
      <c r="A104" s="21" t="s">
        <v>184</v>
      </c>
      <c r="B104" s="21" t="s">
        <v>1400</v>
      </c>
      <c r="C104" s="31">
        <v>565</v>
      </c>
      <c r="D104" s="31">
        <v>555</v>
      </c>
      <c r="E104" s="21" t="s">
        <v>1431</v>
      </c>
      <c r="F104" s="21" t="s">
        <v>1387</v>
      </c>
      <c r="G104" s="21" t="s">
        <v>1402</v>
      </c>
      <c r="H104" s="21" t="s">
        <v>1403</v>
      </c>
      <c r="I104" s="22">
        <v>0.58333333333333337</v>
      </c>
      <c r="J104" s="22">
        <v>0.59027777777777779</v>
      </c>
      <c r="K104" s="22">
        <v>0.63194444444444442</v>
      </c>
      <c r="L104" s="33">
        <f t="shared" si="4"/>
        <v>11300</v>
      </c>
      <c r="M104" s="33">
        <f t="shared" si="5"/>
        <v>18080</v>
      </c>
      <c r="N104" s="33">
        <f t="shared" si="6"/>
        <v>22600</v>
      </c>
    </row>
    <row r="105" spans="1:19" hidden="1" x14ac:dyDescent="0.25">
      <c r="A105" s="21" t="s">
        <v>184</v>
      </c>
      <c r="B105" s="21" t="s">
        <v>1400</v>
      </c>
      <c r="C105" s="31">
        <v>565</v>
      </c>
      <c r="D105" s="31">
        <v>555</v>
      </c>
      <c r="E105" s="21" t="s">
        <v>1431</v>
      </c>
      <c r="F105" s="21" t="s">
        <v>9</v>
      </c>
      <c r="G105" s="21" t="s">
        <v>1405</v>
      </c>
      <c r="H105" s="21" t="s">
        <v>1403</v>
      </c>
      <c r="I105" s="22">
        <v>0.64583333333333337</v>
      </c>
      <c r="J105" s="22">
        <v>0.60416666666666663</v>
      </c>
      <c r="K105" s="22">
        <v>0.63888888888888895</v>
      </c>
      <c r="L105" s="33">
        <f>D105*$L$1</f>
        <v>11100</v>
      </c>
      <c r="M105" s="33">
        <f>D105*$M$1</f>
        <v>17760</v>
      </c>
      <c r="N105" s="33">
        <f>D105*$N$1</f>
        <v>22200</v>
      </c>
    </row>
    <row r="106" spans="1:19" hidden="1" x14ac:dyDescent="0.25">
      <c r="A106" s="21" t="s">
        <v>184</v>
      </c>
      <c r="B106" s="21" t="s">
        <v>1400</v>
      </c>
      <c r="C106" s="31">
        <v>565</v>
      </c>
      <c r="D106" s="31">
        <v>555</v>
      </c>
      <c r="E106" s="21" t="s">
        <v>1431</v>
      </c>
      <c r="F106" s="21" t="s">
        <v>1387</v>
      </c>
      <c r="G106" s="21" t="s">
        <v>1402</v>
      </c>
      <c r="H106" s="21" t="s">
        <v>1403</v>
      </c>
      <c r="I106" s="22">
        <v>0.64583333333333337</v>
      </c>
      <c r="J106" s="22">
        <v>0.65277777777777779</v>
      </c>
      <c r="K106" s="22">
        <v>0.69444444444444453</v>
      </c>
      <c r="L106" s="33">
        <f t="shared" si="4"/>
        <v>11300</v>
      </c>
      <c r="M106" s="33">
        <f t="shared" si="5"/>
        <v>18080</v>
      </c>
      <c r="N106" s="33">
        <f t="shared" si="6"/>
        <v>22600</v>
      </c>
    </row>
    <row r="107" spans="1:19" hidden="1" x14ac:dyDescent="0.25">
      <c r="A107" s="21" t="s">
        <v>184</v>
      </c>
      <c r="B107" s="21" t="s">
        <v>1400</v>
      </c>
      <c r="C107" s="31">
        <v>565</v>
      </c>
      <c r="D107" s="31">
        <v>555</v>
      </c>
      <c r="E107" s="21" t="s">
        <v>1431</v>
      </c>
      <c r="F107" s="21" t="s">
        <v>1387</v>
      </c>
      <c r="G107" s="21" t="s">
        <v>1402</v>
      </c>
      <c r="H107" s="21" t="s">
        <v>1403</v>
      </c>
      <c r="I107" s="22">
        <v>0.67083333333333339</v>
      </c>
      <c r="J107" s="22">
        <v>0.67708333333333337</v>
      </c>
      <c r="K107" s="22">
        <v>0.70833333333333337</v>
      </c>
      <c r="L107" s="33">
        <f t="shared" si="4"/>
        <v>11300</v>
      </c>
      <c r="M107" s="33">
        <f t="shared" si="5"/>
        <v>18080</v>
      </c>
      <c r="N107" s="33">
        <f t="shared" si="6"/>
        <v>22600</v>
      </c>
      <c r="S107" s="1">
        <f>22200*5</f>
        <v>111000</v>
      </c>
    </row>
    <row r="108" spans="1:19" hidden="1" x14ac:dyDescent="0.25">
      <c r="A108" s="21" t="s">
        <v>184</v>
      </c>
      <c r="B108" s="21" t="s">
        <v>1400</v>
      </c>
      <c r="C108" s="31">
        <v>565</v>
      </c>
      <c r="D108" s="31">
        <v>555</v>
      </c>
      <c r="E108" s="21" t="s">
        <v>1431</v>
      </c>
      <c r="F108" s="21" t="s">
        <v>9</v>
      </c>
      <c r="G108" s="21" t="s">
        <v>1413</v>
      </c>
      <c r="H108" s="21" t="s">
        <v>1403</v>
      </c>
      <c r="I108" s="22">
        <v>0.75</v>
      </c>
      <c r="J108" s="22">
        <v>0.69791666666666663</v>
      </c>
      <c r="K108" s="22">
        <v>0.73611111111111116</v>
      </c>
      <c r="L108" s="33">
        <f t="shared" si="4"/>
        <v>11300</v>
      </c>
      <c r="M108" s="33">
        <f t="shared" si="5"/>
        <v>18080</v>
      </c>
      <c r="N108" s="33">
        <f t="shared" si="6"/>
        <v>22600</v>
      </c>
    </row>
    <row r="109" spans="1:19" hidden="1" x14ac:dyDescent="0.25">
      <c r="A109" s="21" t="s">
        <v>184</v>
      </c>
      <c r="B109" s="21" t="s">
        <v>1400</v>
      </c>
      <c r="C109" s="31">
        <v>565</v>
      </c>
      <c r="D109" s="31">
        <v>555</v>
      </c>
      <c r="E109" s="21" t="s">
        <v>1431</v>
      </c>
      <c r="F109" s="21" t="s">
        <v>1387</v>
      </c>
      <c r="G109" s="21" t="s">
        <v>1411</v>
      </c>
      <c r="H109" s="21" t="s">
        <v>1403</v>
      </c>
      <c r="I109" s="22">
        <v>0.70833333333333337</v>
      </c>
      <c r="J109" s="22">
        <v>0.71180555555555547</v>
      </c>
      <c r="K109" s="22">
        <v>0.75</v>
      </c>
      <c r="L109" s="33">
        <f t="shared" si="4"/>
        <v>11300</v>
      </c>
      <c r="M109" s="33">
        <f t="shared" si="5"/>
        <v>18080</v>
      </c>
      <c r="N109" s="33">
        <f t="shared" si="6"/>
        <v>22600</v>
      </c>
    </row>
    <row r="110" spans="1:19" hidden="1" x14ac:dyDescent="0.25">
      <c r="A110" s="21" t="s">
        <v>184</v>
      </c>
      <c r="B110" s="21" t="s">
        <v>1400</v>
      </c>
      <c r="C110" s="31">
        <v>565</v>
      </c>
      <c r="D110" s="31">
        <v>555</v>
      </c>
      <c r="E110" s="21" t="s">
        <v>1431</v>
      </c>
      <c r="F110" s="21" t="s">
        <v>1387</v>
      </c>
      <c r="G110" s="21" t="s">
        <v>1413</v>
      </c>
      <c r="H110" s="21" t="s">
        <v>1403</v>
      </c>
      <c r="I110" s="22">
        <v>0.75</v>
      </c>
      <c r="J110" s="22">
        <v>0.75694444444444453</v>
      </c>
      <c r="K110" s="22">
        <v>0.79166666666666663</v>
      </c>
      <c r="L110" s="33">
        <f t="shared" si="4"/>
        <v>11300</v>
      </c>
      <c r="M110" s="33">
        <f t="shared" si="5"/>
        <v>18080</v>
      </c>
      <c r="N110" s="33">
        <f t="shared" si="6"/>
        <v>22600</v>
      </c>
    </row>
    <row r="111" spans="1:19" hidden="1" x14ac:dyDescent="0.25">
      <c r="A111" s="21" t="s">
        <v>184</v>
      </c>
      <c r="B111" s="21" t="s">
        <v>1400</v>
      </c>
      <c r="C111" s="31">
        <v>565</v>
      </c>
      <c r="D111" s="31">
        <v>555</v>
      </c>
      <c r="E111" s="21" t="s">
        <v>1431</v>
      </c>
      <c r="F111" s="21" t="s">
        <v>9</v>
      </c>
      <c r="G111" s="21" t="s">
        <v>1412</v>
      </c>
      <c r="H111" s="21" t="s">
        <v>1403</v>
      </c>
      <c r="I111" s="22">
        <v>0.91666666666666663</v>
      </c>
      <c r="J111" s="22">
        <v>0.875</v>
      </c>
      <c r="K111" s="22">
        <v>0.90972222222222221</v>
      </c>
      <c r="L111" s="33">
        <f t="shared" si="4"/>
        <v>11300</v>
      </c>
      <c r="M111" s="33">
        <f t="shared" si="5"/>
        <v>18080</v>
      </c>
      <c r="N111" s="33">
        <f t="shared" si="6"/>
        <v>22600</v>
      </c>
    </row>
    <row r="112" spans="1:19" hidden="1" x14ac:dyDescent="0.25">
      <c r="A112" s="21" t="s">
        <v>184</v>
      </c>
      <c r="B112" s="21" t="s">
        <v>1400</v>
      </c>
      <c r="C112" s="31">
        <v>565</v>
      </c>
      <c r="D112" s="31">
        <v>555</v>
      </c>
      <c r="E112" s="21" t="s">
        <v>1431</v>
      </c>
      <c r="F112" s="21" t="s">
        <v>1387</v>
      </c>
      <c r="G112" s="21" t="s">
        <v>1405</v>
      </c>
      <c r="H112" s="21" t="s">
        <v>1403</v>
      </c>
      <c r="I112" s="22">
        <v>0.91666666666666663</v>
      </c>
      <c r="J112" s="22">
        <v>0.92013888888888884</v>
      </c>
      <c r="K112" s="22">
        <v>0.95138888888888884</v>
      </c>
      <c r="L112" s="33">
        <f t="shared" si="4"/>
        <v>11300</v>
      </c>
      <c r="M112" s="33">
        <f t="shared" si="5"/>
        <v>18080</v>
      </c>
      <c r="N112" s="33">
        <f t="shared" si="6"/>
        <v>22600</v>
      </c>
    </row>
    <row r="113" spans="1:14" hidden="1" x14ac:dyDescent="0.25">
      <c r="A113" s="21" t="s">
        <v>184</v>
      </c>
      <c r="B113" s="21" t="s">
        <v>1400</v>
      </c>
      <c r="C113" s="31">
        <v>1445</v>
      </c>
      <c r="D113" s="31">
        <v>1415</v>
      </c>
      <c r="E113" s="21" t="s">
        <v>1432</v>
      </c>
      <c r="F113" s="21" t="s">
        <v>9</v>
      </c>
      <c r="G113" s="21" t="s">
        <v>1402</v>
      </c>
      <c r="H113" s="21" t="s">
        <v>1403</v>
      </c>
      <c r="I113" s="22">
        <v>0.25</v>
      </c>
      <c r="J113" s="22">
        <v>0.18055555555555555</v>
      </c>
      <c r="K113" s="22">
        <v>0.23611111111111113</v>
      </c>
      <c r="L113" s="33">
        <f t="shared" si="4"/>
        <v>28900</v>
      </c>
      <c r="M113" s="33">
        <f t="shared" si="5"/>
        <v>46240</v>
      </c>
      <c r="N113" s="33">
        <f t="shared" si="6"/>
        <v>57800</v>
      </c>
    </row>
    <row r="114" spans="1:14" hidden="1" x14ac:dyDescent="0.25">
      <c r="A114" s="21" t="s">
        <v>184</v>
      </c>
      <c r="B114" s="21" t="s">
        <v>1400</v>
      </c>
      <c r="C114" s="31">
        <v>1445</v>
      </c>
      <c r="D114" s="31">
        <v>1415</v>
      </c>
      <c r="E114" s="21" t="s">
        <v>1432</v>
      </c>
      <c r="F114" s="21" t="s">
        <v>9</v>
      </c>
      <c r="G114" s="21" t="s">
        <v>1402</v>
      </c>
      <c r="H114" s="21" t="s">
        <v>1403</v>
      </c>
      <c r="I114" s="22">
        <v>0.25</v>
      </c>
      <c r="J114" s="22">
        <v>0.19444444444444445</v>
      </c>
      <c r="K114" s="22">
        <v>0.24305555555555555</v>
      </c>
      <c r="L114" s="33">
        <f t="shared" si="4"/>
        <v>28900</v>
      </c>
      <c r="M114" s="33">
        <f t="shared" si="5"/>
        <v>46240</v>
      </c>
      <c r="N114" s="33">
        <f t="shared" si="6"/>
        <v>57800</v>
      </c>
    </row>
    <row r="115" spans="1:14" hidden="1" x14ac:dyDescent="0.25">
      <c r="A115" s="21" t="s">
        <v>184</v>
      </c>
      <c r="B115" s="21" t="s">
        <v>1400</v>
      </c>
      <c r="C115" s="31">
        <v>1445</v>
      </c>
      <c r="D115" s="31">
        <v>1415</v>
      </c>
      <c r="E115" s="21" t="s">
        <v>1432</v>
      </c>
      <c r="F115" s="21" t="s">
        <v>9</v>
      </c>
      <c r="G115" s="21" t="s">
        <v>1405</v>
      </c>
      <c r="H115" s="21" t="s">
        <v>1403</v>
      </c>
      <c r="I115" s="22">
        <v>0.64583333333333337</v>
      </c>
      <c r="J115" s="22">
        <v>0.5625</v>
      </c>
      <c r="K115" s="22">
        <v>0.63541666666666663</v>
      </c>
      <c r="L115" s="33">
        <f t="shared" si="4"/>
        <v>28900</v>
      </c>
      <c r="M115" s="33">
        <f t="shared" si="5"/>
        <v>46240</v>
      </c>
      <c r="N115" s="33">
        <f t="shared" si="6"/>
        <v>57800</v>
      </c>
    </row>
    <row r="116" spans="1:14" hidden="1" x14ac:dyDescent="0.25">
      <c r="A116" s="21" t="s">
        <v>184</v>
      </c>
      <c r="B116" s="21" t="s">
        <v>1400</v>
      </c>
      <c r="C116" s="31">
        <v>1445</v>
      </c>
      <c r="D116" s="31">
        <v>1415</v>
      </c>
      <c r="E116" s="21" t="s">
        <v>1432</v>
      </c>
      <c r="F116" s="21" t="s">
        <v>1387</v>
      </c>
      <c r="G116" s="21" t="s">
        <v>1402</v>
      </c>
      <c r="H116" s="21" t="s">
        <v>1403</v>
      </c>
      <c r="I116" s="22">
        <v>0.64583333333333337</v>
      </c>
      <c r="J116" s="22">
        <v>0.65625</v>
      </c>
      <c r="K116" s="22">
        <v>0.70833333333333337</v>
      </c>
      <c r="L116" s="33">
        <f t="shared" si="4"/>
        <v>28900</v>
      </c>
      <c r="M116" s="33">
        <f t="shared" si="5"/>
        <v>46240</v>
      </c>
      <c r="N116" s="33">
        <f t="shared" si="6"/>
        <v>57800</v>
      </c>
    </row>
    <row r="117" spans="1:14" hidden="1" x14ac:dyDescent="0.25">
      <c r="A117" s="21" t="s">
        <v>184</v>
      </c>
      <c r="B117" s="21" t="s">
        <v>1400</v>
      </c>
      <c r="C117" s="31">
        <v>1445</v>
      </c>
      <c r="D117" s="31">
        <v>1415</v>
      </c>
      <c r="E117" s="21" t="s">
        <v>1432</v>
      </c>
      <c r="F117" s="21" t="s">
        <v>1387</v>
      </c>
      <c r="G117" s="21" t="s">
        <v>1413</v>
      </c>
      <c r="H117" s="21" t="s">
        <v>1403</v>
      </c>
      <c r="I117" s="22">
        <v>0.75</v>
      </c>
      <c r="J117" s="22">
        <v>0.75694444444444453</v>
      </c>
      <c r="K117" s="22">
        <v>0.80555555555555547</v>
      </c>
      <c r="L117" s="33">
        <f t="shared" si="4"/>
        <v>28900</v>
      </c>
      <c r="M117" s="33">
        <f t="shared" si="5"/>
        <v>46240</v>
      </c>
      <c r="N117" s="33">
        <f t="shared" si="6"/>
        <v>57800</v>
      </c>
    </row>
    <row r="118" spans="1:14" hidden="1" x14ac:dyDescent="0.25">
      <c r="A118" s="21" t="s">
        <v>184</v>
      </c>
      <c r="B118" s="21" t="s">
        <v>1400</v>
      </c>
      <c r="C118" s="31">
        <v>1445</v>
      </c>
      <c r="D118" s="31">
        <v>1415</v>
      </c>
      <c r="E118" s="21" t="s">
        <v>1432</v>
      </c>
      <c r="F118" s="21" t="s">
        <v>1387</v>
      </c>
      <c r="G118" s="21" t="s">
        <v>1405</v>
      </c>
      <c r="H118" s="21" t="s">
        <v>1403</v>
      </c>
      <c r="I118" s="22">
        <v>0.91666666666666663</v>
      </c>
      <c r="J118" s="22">
        <v>0.92013888888888884</v>
      </c>
      <c r="K118" s="22">
        <v>0.95486111111111116</v>
      </c>
      <c r="L118" s="33">
        <f t="shared" si="4"/>
        <v>28900</v>
      </c>
      <c r="M118" s="33">
        <f t="shared" si="5"/>
        <v>46240</v>
      </c>
      <c r="N118" s="33">
        <f t="shared" si="6"/>
        <v>57800</v>
      </c>
    </row>
    <row r="119" spans="1:14" s="26" customFormat="1" hidden="1" x14ac:dyDescent="0.25">
      <c r="A119" s="24" t="s">
        <v>184</v>
      </c>
      <c r="B119" s="24" t="s">
        <v>1400</v>
      </c>
      <c r="C119" s="32">
        <v>1445</v>
      </c>
      <c r="D119" s="32">
        <v>1415</v>
      </c>
      <c r="E119" s="24" t="s">
        <v>1432</v>
      </c>
      <c r="F119" s="24" t="s">
        <v>9</v>
      </c>
      <c r="G119" s="24" t="s">
        <v>1412</v>
      </c>
      <c r="H119" s="24" t="s">
        <v>1403</v>
      </c>
      <c r="I119" s="25">
        <v>0.91666666666666663</v>
      </c>
      <c r="J119" s="25">
        <v>0.86111111111111116</v>
      </c>
      <c r="K119" s="25">
        <v>0.90277777777777779</v>
      </c>
      <c r="L119" s="33">
        <f t="shared" si="4"/>
        <v>28900</v>
      </c>
      <c r="M119" s="33">
        <f t="shared" si="5"/>
        <v>46240</v>
      </c>
      <c r="N119" s="33">
        <f t="shared" si="6"/>
        <v>57800</v>
      </c>
    </row>
    <row r="120" spans="1:14" s="26" customFormat="1" hidden="1" x14ac:dyDescent="0.25">
      <c r="A120" s="24" t="s">
        <v>184</v>
      </c>
      <c r="B120" s="24" t="s">
        <v>1400</v>
      </c>
      <c r="C120" s="32">
        <v>1445</v>
      </c>
      <c r="D120" s="32">
        <v>1415</v>
      </c>
      <c r="E120" s="24" t="s">
        <v>1432</v>
      </c>
      <c r="F120" s="24" t="s">
        <v>1387</v>
      </c>
      <c r="G120" s="24" t="s">
        <v>1412</v>
      </c>
      <c r="H120" s="24" t="s">
        <v>1403</v>
      </c>
      <c r="I120" s="25">
        <v>0.25</v>
      </c>
      <c r="J120" s="25">
        <v>0.25694444444444448</v>
      </c>
      <c r="K120" s="25">
        <v>0.30555555555555552</v>
      </c>
      <c r="L120" s="33">
        <f t="shared" si="4"/>
        <v>28900</v>
      </c>
      <c r="M120" s="33">
        <f t="shared" si="5"/>
        <v>46240</v>
      </c>
      <c r="N120" s="33">
        <f t="shared" si="6"/>
        <v>57800</v>
      </c>
    </row>
    <row r="121" spans="1:14" hidden="1" x14ac:dyDescent="0.25">
      <c r="A121" s="21" t="s">
        <v>184</v>
      </c>
      <c r="B121" s="21" t="s">
        <v>1400</v>
      </c>
      <c r="C121" s="31">
        <v>1445</v>
      </c>
      <c r="D121" s="31">
        <v>1415</v>
      </c>
      <c r="E121" s="21" t="s">
        <v>1433</v>
      </c>
      <c r="F121" s="21" t="s">
        <v>9</v>
      </c>
      <c r="G121" s="21" t="s">
        <v>1402</v>
      </c>
      <c r="H121" s="21" t="s">
        <v>1403</v>
      </c>
      <c r="I121" s="22">
        <v>0.25</v>
      </c>
      <c r="J121" s="22">
        <v>0.19444444444444445</v>
      </c>
      <c r="K121" s="22">
        <v>0.23611111111111113</v>
      </c>
      <c r="L121" s="33">
        <f t="shared" si="4"/>
        <v>28900</v>
      </c>
      <c r="M121" s="33">
        <f>D121*$M$1</f>
        <v>45280</v>
      </c>
      <c r="N121" s="33">
        <f t="shared" si="6"/>
        <v>57800</v>
      </c>
    </row>
    <row r="122" spans="1:14" hidden="1" x14ac:dyDescent="0.25">
      <c r="A122" s="21" t="s">
        <v>184</v>
      </c>
      <c r="B122" s="21" t="s">
        <v>1400</v>
      </c>
      <c r="C122" s="31">
        <v>1445</v>
      </c>
      <c r="D122" s="31">
        <v>1415</v>
      </c>
      <c r="E122" s="21" t="s">
        <v>1433</v>
      </c>
      <c r="F122" s="21" t="s">
        <v>1387</v>
      </c>
      <c r="G122" s="21" t="s">
        <v>1402</v>
      </c>
      <c r="H122" s="21" t="s">
        <v>1403</v>
      </c>
      <c r="I122" s="22">
        <v>0.64583333333333337</v>
      </c>
      <c r="J122" s="22">
        <v>0.65625</v>
      </c>
      <c r="K122" s="22">
        <v>0.70833333333333337</v>
      </c>
      <c r="L122" s="33">
        <f t="shared" si="4"/>
        <v>28900</v>
      </c>
      <c r="M122" s="33">
        <f t="shared" si="5"/>
        <v>46240</v>
      </c>
      <c r="N122" s="33">
        <f t="shared" si="6"/>
        <v>57800</v>
      </c>
    </row>
    <row r="123" spans="1:14" hidden="1" x14ac:dyDescent="0.25">
      <c r="A123" s="21" t="s">
        <v>184</v>
      </c>
      <c r="B123" s="21" t="s">
        <v>1400</v>
      </c>
      <c r="C123" s="31">
        <v>1020</v>
      </c>
      <c r="D123" s="31">
        <v>1000</v>
      </c>
      <c r="E123" s="21" t="s">
        <v>1434</v>
      </c>
      <c r="F123" s="21" t="s">
        <v>9</v>
      </c>
      <c r="G123" s="21" t="s">
        <v>1402</v>
      </c>
      <c r="H123" s="21" t="s">
        <v>1403</v>
      </c>
      <c r="I123" s="22">
        <v>0.25</v>
      </c>
      <c r="J123" s="22">
        <v>0.19097222222222221</v>
      </c>
      <c r="K123" s="22">
        <v>0.23611111111111113</v>
      </c>
      <c r="L123" s="33">
        <f t="shared" si="4"/>
        <v>20400</v>
      </c>
      <c r="M123" s="33">
        <f t="shared" si="5"/>
        <v>32640</v>
      </c>
      <c r="N123" s="33">
        <f t="shared" si="6"/>
        <v>40800</v>
      </c>
    </row>
    <row r="124" spans="1:14" hidden="1" x14ac:dyDescent="0.25">
      <c r="A124" s="21" t="s">
        <v>184</v>
      </c>
      <c r="B124" s="21" t="s">
        <v>1400</v>
      </c>
      <c r="C124" s="31">
        <v>1020</v>
      </c>
      <c r="D124" s="31">
        <v>1000</v>
      </c>
      <c r="E124" s="21" t="s">
        <v>1434</v>
      </c>
      <c r="F124" s="21" t="s">
        <v>9</v>
      </c>
      <c r="G124" s="21" t="s">
        <v>1402</v>
      </c>
      <c r="H124" s="21" t="s">
        <v>1403</v>
      </c>
      <c r="I124" s="22">
        <v>0.25</v>
      </c>
      <c r="J124" s="22">
        <v>0.19444444444444445</v>
      </c>
      <c r="K124" s="22">
        <v>0.24305555555555555</v>
      </c>
      <c r="L124" s="33">
        <f t="shared" si="4"/>
        <v>20400</v>
      </c>
      <c r="M124" s="33">
        <f t="shared" si="5"/>
        <v>32640</v>
      </c>
      <c r="N124" s="33">
        <f t="shared" si="6"/>
        <v>40800</v>
      </c>
    </row>
    <row r="125" spans="1:14" hidden="1" x14ac:dyDescent="0.25">
      <c r="A125" s="21" t="s">
        <v>184</v>
      </c>
      <c r="B125" s="21" t="s">
        <v>1400</v>
      </c>
      <c r="C125" s="31">
        <v>1020</v>
      </c>
      <c r="D125" s="31">
        <v>1000</v>
      </c>
      <c r="E125" s="21" t="s">
        <v>1434</v>
      </c>
      <c r="F125" s="21" t="s">
        <v>9</v>
      </c>
      <c r="G125" s="21" t="s">
        <v>1405</v>
      </c>
      <c r="H125" s="21" t="s">
        <v>1403</v>
      </c>
      <c r="I125" s="22">
        <v>0.58333333333333337</v>
      </c>
      <c r="J125" s="22">
        <v>0.52083333333333337</v>
      </c>
      <c r="K125" s="22">
        <v>0.56944444444444442</v>
      </c>
      <c r="L125" s="33">
        <f t="shared" si="4"/>
        <v>20400</v>
      </c>
      <c r="M125" s="33">
        <f t="shared" si="5"/>
        <v>32640</v>
      </c>
      <c r="N125" s="33">
        <f t="shared" si="6"/>
        <v>40800</v>
      </c>
    </row>
    <row r="126" spans="1:14" hidden="1" x14ac:dyDescent="0.25">
      <c r="A126" s="21" t="s">
        <v>184</v>
      </c>
      <c r="B126" s="21" t="s">
        <v>1400</v>
      </c>
      <c r="C126" s="31">
        <v>1020</v>
      </c>
      <c r="D126" s="31">
        <v>1000</v>
      </c>
      <c r="E126" s="21" t="s">
        <v>1434</v>
      </c>
      <c r="F126" s="21" t="s">
        <v>9</v>
      </c>
      <c r="G126" s="21" t="s">
        <v>1405</v>
      </c>
      <c r="H126" s="21" t="s">
        <v>1403</v>
      </c>
      <c r="I126" s="22">
        <v>0.64583333333333337</v>
      </c>
      <c r="J126" s="22">
        <v>0.57291666666666663</v>
      </c>
      <c r="K126" s="22">
        <v>0.63888888888888895</v>
      </c>
      <c r="L126" s="33">
        <f t="shared" si="4"/>
        <v>20400</v>
      </c>
      <c r="M126" s="33">
        <f t="shared" si="5"/>
        <v>32640</v>
      </c>
      <c r="N126" s="33">
        <f t="shared" si="6"/>
        <v>40800</v>
      </c>
    </row>
    <row r="127" spans="1:14" hidden="1" x14ac:dyDescent="0.25">
      <c r="A127" s="21" t="s">
        <v>184</v>
      </c>
      <c r="B127" s="21" t="s">
        <v>1400</v>
      </c>
      <c r="C127" s="31">
        <v>1020</v>
      </c>
      <c r="D127" s="31">
        <v>1000</v>
      </c>
      <c r="E127" s="21" t="s">
        <v>1434</v>
      </c>
      <c r="F127" s="21" t="s">
        <v>1387</v>
      </c>
      <c r="G127" s="21" t="s">
        <v>1402</v>
      </c>
      <c r="H127" s="21" t="s">
        <v>1403</v>
      </c>
      <c r="I127" s="22">
        <v>0.58333333333333337</v>
      </c>
      <c r="J127" s="22">
        <v>0.59027777777777779</v>
      </c>
      <c r="K127" s="22">
        <v>0.64583333333333337</v>
      </c>
      <c r="L127" s="33">
        <f t="shared" si="4"/>
        <v>20400</v>
      </c>
      <c r="M127" s="33">
        <f t="shared" si="5"/>
        <v>32640</v>
      </c>
      <c r="N127" s="33">
        <f t="shared" si="6"/>
        <v>40800</v>
      </c>
    </row>
    <row r="128" spans="1:14" hidden="1" x14ac:dyDescent="0.25">
      <c r="A128" s="21" t="s">
        <v>184</v>
      </c>
      <c r="B128" s="21" t="s">
        <v>1400</v>
      </c>
      <c r="C128" s="31">
        <v>1020</v>
      </c>
      <c r="D128" s="31">
        <v>1000</v>
      </c>
      <c r="E128" s="21" t="s">
        <v>1434</v>
      </c>
      <c r="F128" s="21" t="s">
        <v>1387</v>
      </c>
      <c r="G128" s="21" t="s">
        <v>1402</v>
      </c>
      <c r="H128" s="21" t="s">
        <v>1403</v>
      </c>
      <c r="I128" s="22">
        <v>0.64583333333333337</v>
      </c>
      <c r="J128" s="22">
        <v>0.65625</v>
      </c>
      <c r="K128" s="22">
        <v>0.70833333333333337</v>
      </c>
      <c r="L128" s="33">
        <f t="shared" si="4"/>
        <v>20400</v>
      </c>
      <c r="M128" s="33">
        <f t="shared" si="5"/>
        <v>32640</v>
      </c>
      <c r="N128" s="33">
        <f t="shared" si="6"/>
        <v>40800</v>
      </c>
    </row>
    <row r="129" spans="1:18" hidden="1" x14ac:dyDescent="0.25">
      <c r="A129" s="21" t="s">
        <v>184</v>
      </c>
      <c r="B129" s="21" t="s">
        <v>1400</v>
      </c>
      <c r="C129" s="31">
        <v>1020</v>
      </c>
      <c r="D129" s="31">
        <v>1000</v>
      </c>
      <c r="E129" s="21" t="s">
        <v>1434</v>
      </c>
      <c r="F129" s="21" t="s">
        <v>1387</v>
      </c>
      <c r="G129" s="21" t="s">
        <v>1413</v>
      </c>
      <c r="H129" s="21" t="s">
        <v>1403</v>
      </c>
      <c r="I129" s="22">
        <v>0.75</v>
      </c>
      <c r="J129" s="22">
        <v>0.75694444444444453</v>
      </c>
      <c r="K129" s="22">
        <v>0.80555555555555547</v>
      </c>
      <c r="L129" s="33">
        <f t="shared" si="4"/>
        <v>20400</v>
      </c>
      <c r="M129" s="33">
        <f t="shared" si="5"/>
        <v>32640</v>
      </c>
      <c r="N129" s="33">
        <f t="shared" si="6"/>
        <v>40800</v>
      </c>
    </row>
    <row r="130" spans="1:18" hidden="1" x14ac:dyDescent="0.25">
      <c r="A130" s="21" t="s">
        <v>184</v>
      </c>
      <c r="B130" s="21" t="s">
        <v>1400</v>
      </c>
      <c r="C130" s="31">
        <v>1020</v>
      </c>
      <c r="D130" s="31">
        <v>1000</v>
      </c>
      <c r="E130" s="21" t="s">
        <v>1434</v>
      </c>
      <c r="F130" s="21" t="s">
        <v>1387</v>
      </c>
      <c r="G130" s="21" t="s">
        <v>1405</v>
      </c>
      <c r="H130" s="21" t="s">
        <v>1403</v>
      </c>
      <c r="I130" s="22">
        <v>0.91666666666666663</v>
      </c>
      <c r="J130" s="22">
        <v>0.92013888888888884</v>
      </c>
      <c r="K130" s="22">
        <v>0.95486111111111116</v>
      </c>
      <c r="L130" s="33">
        <f t="shared" si="4"/>
        <v>20400</v>
      </c>
      <c r="M130" s="33">
        <f t="shared" si="5"/>
        <v>32640</v>
      </c>
      <c r="N130" s="33">
        <f t="shared" si="6"/>
        <v>40800</v>
      </c>
    </row>
    <row r="131" spans="1:18" hidden="1" x14ac:dyDescent="0.25">
      <c r="A131" s="21" t="s">
        <v>184</v>
      </c>
      <c r="B131" s="21" t="s">
        <v>1400</v>
      </c>
      <c r="C131" s="31">
        <v>1020</v>
      </c>
      <c r="D131" s="31">
        <v>1000</v>
      </c>
      <c r="E131" s="21" t="s">
        <v>1435</v>
      </c>
      <c r="F131" s="21" t="s">
        <v>1387</v>
      </c>
      <c r="G131" s="21" t="s">
        <v>1402</v>
      </c>
      <c r="H131" s="21" t="s">
        <v>1403</v>
      </c>
      <c r="I131" s="22">
        <v>0.64583333333333337</v>
      </c>
      <c r="J131" s="22">
        <v>0.65625</v>
      </c>
      <c r="K131" s="22">
        <v>0.70833333333333337</v>
      </c>
      <c r="L131" s="33">
        <f>D131*$L$1</f>
        <v>20000</v>
      </c>
      <c r="M131" s="33">
        <f>D131*$M$1</f>
        <v>32000</v>
      </c>
      <c r="N131" s="33">
        <f>D131*$N$1</f>
        <v>40000</v>
      </c>
      <c r="P131" s="33"/>
      <c r="Q131" s="33"/>
      <c r="R131" s="33"/>
    </row>
    <row r="132" spans="1:18" hidden="1" x14ac:dyDescent="0.25">
      <c r="A132" s="21" t="s">
        <v>184</v>
      </c>
      <c r="B132" s="21" t="s">
        <v>1400</v>
      </c>
      <c r="C132" s="31">
        <v>1020</v>
      </c>
      <c r="D132" s="31">
        <v>1000</v>
      </c>
      <c r="E132" s="21" t="s">
        <v>1435</v>
      </c>
      <c r="F132" s="21" t="s">
        <v>1387</v>
      </c>
      <c r="G132" s="21" t="s">
        <v>1413</v>
      </c>
      <c r="H132" s="21" t="s">
        <v>1403</v>
      </c>
      <c r="I132" s="22">
        <v>0.75</v>
      </c>
      <c r="J132" s="22">
        <v>0.75694444444444453</v>
      </c>
      <c r="K132" s="22">
        <v>0.8125</v>
      </c>
      <c r="L132" s="33">
        <f t="shared" ref="L132:L194" si="7">C132*$L$1</f>
        <v>20400</v>
      </c>
      <c r="M132" s="33">
        <f t="shared" ref="M132:M194" si="8">C132*$M$1</f>
        <v>32640</v>
      </c>
      <c r="N132" s="33">
        <f t="shared" ref="N132:N194" si="9">C132*$N$1</f>
        <v>40800</v>
      </c>
    </row>
    <row r="133" spans="1:18" hidden="1" x14ac:dyDescent="0.25">
      <c r="A133" s="21" t="s">
        <v>184</v>
      </c>
      <c r="B133" s="21" t="s">
        <v>1400</v>
      </c>
      <c r="C133" s="31">
        <v>1270</v>
      </c>
      <c r="D133" s="31">
        <v>1245</v>
      </c>
      <c r="E133" s="21" t="s">
        <v>1436</v>
      </c>
      <c r="F133" s="21" t="s">
        <v>9</v>
      </c>
      <c r="G133" s="21" t="s">
        <v>1402</v>
      </c>
      <c r="H133" s="21" t="s">
        <v>1403</v>
      </c>
      <c r="I133" s="22">
        <v>0.25</v>
      </c>
      <c r="J133" s="22">
        <v>0.19097222222222221</v>
      </c>
      <c r="K133" s="22">
        <v>0.23611111111111113</v>
      </c>
      <c r="L133" s="33">
        <f t="shared" si="7"/>
        <v>25400</v>
      </c>
      <c r="M133" s="33">
        <f t="shared" si="8"/>
        <v>40640</v>
      </c>
      <c r="N133" s="33">
        <f t="shared" si="9"/>
        <v>50800</v>
      </c>
    </row>
    <row r="134" spans="1:18" hidden="1" x14ac:dyDescent="0.25">
      <c r="A134" s="21" t="s">
        <v>184</v>
      </c>
      <c r="B134" s="21" t="s">
        <v>1400</v>
      </c>
      <c r="C134" s="31">
        <v>1270</v>
      </c>
      <c r="D134" s="31">
        <v>1245</v>
      </c>
      <c r="E134" s="21" t="s">
        <v>1436</v>
      </c>
      <c r="F134" s="21" t="s">
        <v>9</v>
      </c>
      <c r="G134" s="21" t="s">
        <v>1402</v>
      </c>
      <c r="H134" s="21" t="s">
        <v>1403</v>
      </c>
      <c r="I134" s="22">
        <v>0.25</v>
      </c>
      <c r="J134" s="22">
        <v>0.19444444444444445</v>
      </c>
      <c r="K134" s="22">
        <v>0.23611111111111113</v>
      </c>
      <c r="L134" s="33">
        <f t="shared" si="7"/>
        <v>25400</v>
      </c>
      <c r="M134" s="33">
        <f t="shared" si="8"/>
        <v>40640</v>
      </c>
      <c r="N134" s="33">
        <f t="shared" si="9"/>
        <v>50800</v>
      </c>
    </row>
    <row r="135" spans="1:18" hidden="1" x14ac:dyDescent="0.25">
      <c r="A135" s="21" t="s">
        <v>184</v>
      </c>
      <c r="B135" s="21" t="s">
        <v>1400</v>
      </c>
      <c r="C135" s="31">
        <v>1270</v>
      </c>
      <c r="D135" s="31">
        <v>1245</v>
      </c>
      <c r="E135" s="21" t="s">
        <v>1436</v>
      </c>
      <c r="F135" s="21" t="s">
        <v>1387</v>
      </c>
      <c r="G135" s="21" t="s">
        <v>1412</v>
      </c>
      <c r="H135" s="21" t="s">
        <v>1403</v>
      </c>
      <c r="I135" s="22">
        <v>0.25</v>
      </c>
      <c r="J135" s="22">
        <v>0.25694444444444448</v>
      </c>
      <c r="K135" s="22">
        <v>0.30555555555555552</v>
      </c>
      <c r="L135" s="33">
        <f t="shared" si="7"/>
        <v>25400</v>
      </c>
      <c r="M135" s="33">
        <f t="shared" si="8"/>
        <v>40640</v>
      </c>
      <c r="N135" s="33">
        <f t="shared" si="9"/>
        <v>50800</v>
      </c>
    </row>
    <row r="136" spans="1:18" hidden="1" x14ac:dyDescent="0.25">
      <c r="A136" s="21" t="s">
        <v>184</v>
      </c>
      <c r="B136" s="21" t="s">
        <v>1400</v>
      </c>
      <c r="C136" s="31">
        <v>1270</v>
      </c>
      <c r="D136" s="31">
        <v>1245</v>
      </c>
      <c r="E136" s="21" t="s">
        <v>1436</v>
      </c>
      <c r="F136" s="21" t="s">
        <v>9</v>
      </c>
      <c r="G136" s="21" t="s">
        <v>1405</v>
      </c>
      <c r="H136" s="21" t="s">
        <v>1403</v>
      </c>
      <c r="I136" s="22">
        <v>0.64583333333333337</v>
      </c>
      <c r="J136" s="22">
        <v>0.57291666666666663</v>
      </c>
      <c r="K136" s="22">
        <v>0.63541666666666663</v>
      </c>
      <c r="L136" s="33">
        <f t="shared" si="7"/>
        <v>25400</v>
      </c>
      <c r="M136" s="33">
        <f t="shared" si="8"/>
        <v>40640</v>
      </c>
      <c r="N136" s="33">
        <f t="shared" si="9"/>
        <v>50800</v>
      </c>
    </row>
    <row r="137" spans="1:18" hidden="1" x14ac:dyDescent="0.25">
      <c r="A137" s="21" t="s">
        <v>184</v>
      </c>
      <c r="B137" s="21" t="s">
        <v>1400</v>
      </c>
      <c r="C137" s="31">
        <v>1270</v>
      </c>
      <c r="D137" s="31">
        <v>1245</v>
      </c>
      <c r="E137" s="21" t="s">
        <v>1436</v>
      </c>
      <c r="F137" s="21" t="s">
        <v>1387</v>
      </c>
      <c r="G137" s="21" t="s">
        <v>1402</v>
      </c>
      <c r="H137" s="21" t="s">
        <v>1403</v>
      </c>
      <c r="I137" s="22">
        <v>0.58333333333333337</v>
      </c>
      <c r="J137" s="22">
        <v>0.59027777777777779</v>
      </c>
      <c r="K137" s="22">
        <v>0.64583333333333337</v>
      </c>
      <c r="L137" s="33">
        <f t="shared" si="7"/>
        <v>25400</v>
      </c>
      <c r="M137" s="33">
        <f t="shared" si="8"/>
        <v>40640</v>
      </c>
      <c r="N137" s="33">
        <f t="shared" si="9"/>
        <v>50800</v>
      </c>
    </row>
    <row r="138" spans="1:18" hidden="1" x14ac:dyDescent="0.25">
      <c r="A138" s="21" t="s">
        <v>184</v>
      </c>
      <c r="B138" s="21" t="s">
        <v>1400</v>
      </c>
      <c r="C138" s="31">
        <v>1270</v>
      </c>
      <c r="D138" s="31">
        <v>1245</v>
      </c>
      <c r="E138" s="21" t="s">
        <v>1436</v>
      </c>
      <c r="F138" s="21" t="s">
        <v>1387</v>
      </c>
      <c r="G138" s="21" t="s">
        <v>1402</v>
      </c>
      <c r="H138" s="21" t="s">
        <v>1403</v>
      </c>
      <c r="I138" s="22">
        <v>0.64583333333333337</v>
      </c>
      <c r="J138" s="22">
        <v>0.65625</v>
      </c>
      <c r="K138" s="22">
        <v>0.70833333333333337</v>
      </c>
      <c r="L138" s="33">
        <f t="shared" si="7"/>
        <v>25400</v>
      </c>
      <c r="M138" s="33">
        <f t="shared" si="8"/>
        <v>40640</v>
      </c>
      <c r="N138" s="33">
        <f t="shared" si="9"/>
        <v>50800</v>
      </c>
    </row>
    <row r="139" spans="1:18" hidden="1" x14ac:dyDescent="0.25">
      <c r="A139" s="21" t="s">
        <v>184</v>
      </c>
      <c r="B139" s="21" t="s">
        <v>1400</v>
      </c>
      <c r="C139" s="31">
        <v>1270</v>
      </c>
      <c r="D139" s="31">
        <v>1245</v>
      </c>
      <c r="E139" s="21" t="s">
        <v>1436</v>
      </c>
      <c r="F139" s="21" t="s">
        <v>9</v>
      </c>
      <c r="G139" s="21" t="s">
        <v>1413</v>
      </c>
      <c r="H139" s="21" t="s">
        <v>1403</v>
      </c>
      <c r="I139" s="22">
        <v>0.75</v>
      </c>
      <c r="J139" s="22">
        <v>0.69791666666666663</v>
      </c>
      <c r="K139" s="22">
        <v>0.73611111111111116</v>
      </c>
      <c r="L139" s="33">
        <f t="shared" si="7"/>
        <v>25400</v>
      </c>
      <c r="M139" s="33">
        <f t="shared" si="8"/>
        <v>40640</v>
      </c>
      <c r="N139" s="33">
        <f t="shared" si="9"/>
        <v>50800</v>
      </c>
    </row>
    <row r="140" spans="1:18" hidden="1" x14ac:dyDescent="0.25">
      <c r="A140" s="21" t="s">
        <v>184</v>
      </c>
      <c r="B140" s="21" t="s">
        <v>1400</v>
      </c>
      <c r="C140" s="31">
        <v>1270</v>
      </c>
      <c r="D140" s="31">
        <v>1245</v>
      </c>
      <c r="E140" s="21" t="s">
        <v>1436</v>
      </c>
      <c r="F140" s="21" t="s">
        <v>1387</v>
      </c>
      <c r="G140" s="21" t="s">
        <v>1413</v>
      </c>
      <c r="H140" s="21" t="s">
        <v>1403</v>
      </c>
      <c r="I140" s="22">
        <v>0.75</v>
      </c>
      <c r="J140" s="22">
        <v>0.75694444444444453</v>
      </c>
      <c r="K140" s="22">
        <v>0.8125</v>
      </c>
      <c r="L140" s="33">
        <f t="shared" si="7"/>
        <v>25400</v>
      </c>
      <c r="M140" s="33">
        <f t="shared" si="8"/>
        <v>40640</v>
      </c>
      <c r="N140" s="33">
        <f t="shared" si="9"/>
        <v>50800</v>
      </c>
    </row>
    <row r="141" spans="1:18" hidden="1" x14ac:dyDescent="0.25">
      <c r="A141" s="21" t="s">
        <v>184</v>
      </c>
      <c r="B141" s="21" t="s">
        <v>1400</v>
      </c>
      <c r="C141" s="31">
        <v>1270</v>
      </c>
      <c r="D141" s="31">
        <v>1245</v>
      </c>
      <c r="E141" s="21" t="s">
        <v>1436</v>
      </c>
      <c r="F141" s="21" t="s">
        <v>9</v>
      </c>
      <c r="G141" s="21" t="s">
        <v>1412</v>
      </c>
      <c r="H141" s="21" t="s">
        <v>1403</v>
      </c>
      <c r="I141" s="22">
        <v>0.91666666666666663</v>
      </c>
      <c r="J141" s="22">
        <v>0.86458333333333337</v>
      </c>
      <c r="K141" s="22">
        <v>0.90277777777777779</v>
      </c>
      <c r="L141" s="33">
        <f t="shared" si="7"/>
        <v>25400</v>
      </c>
      <c r="M141" s="33">
        <f t="shared" si="8"/>
        <v>40640</v>
      </c>
      <c r="N141" s="33">
        <f t="shared" si="9"/>
        <v>50800</v>
      </c>
    </row>
    <row r="142" spans="1:18" hidden="1" x14ac:dyDescent="0.25">
      <c r="A142" s="21" t="s">
        <v>184</v>
      </c>
      <c r="B142" s="21" t="s">
        <v>1400</v>
      </c>
      <c r="C142" s="31">
        <v>1270</v>
      </c>
      <c r="D142" s="31">
        <v>1245</v>
      </c>
      <c r="E142" s="21" t="s">
        <v>1436</v>
      </c>
      <c r="F142" s="21" t="s">
        <v>1387</v>
      </c>
      <c r="G142" s="21" t="s">
        <v>1405</v>
      </c>
      <c r="H142" s="21" t="s">
        <v>1403</v>
      </c>
      <c r="I142" s="22">
        <v>0.91666666666666663</v>
      </c>
      <c r="J142" s="22">
        <v>0.92013888888888884</v>
      </c>
      <c r="K142" s="22">
        <v>0.95486111111111116</v>
      </c>
      <c r="L142" s="33">
        <f t="shared" si="7"/>
        <v>25400</v>
      </c>
      <c r="M142" s="33">
        <f t="shared" si="8"/>
        <v>40640</v>
      </c>
      <c r="N142" s="33">
        <f t="shared" si="9"/>
        <v>50800</v>
      </c>
    </row>
    <row r="143" spans="1:18" hidden="1" x14ac:dyDescent="0.25">
      <c r="A143" s="21" t="s">
        <v>184</v>
      </c>
      <c r="B143" s="21" t="s">
        <v>1400</v>
      </c>
      <c r="C143" s="31">
        <v>1140</v>
      </c>
      <c r="D143" s="31">
        <v>1115</v>
      </c>
      <c r="E143" s="21" t="s">
        <v>1437</v>
      </c>
      <c r="F143" s="21" t="s">
        <v>9</v>
      </c>
      <c r="G143" s="21" t="s">
        <v>1402</v>
      </c>
      <c r="H143" s="21" t="s">
        <v>1403</v>
      </c>
      <c r="I143" s="22">
        <v>0.25</v>
      </c>
      <c r="J143" s="22">
        <v>0.19444444444444445</v>
      </c>
      <c r="K143" s="22">
        <v>0.23958333333333334</v>
      </c>
      <c r="L143" s="33">
        <f t="shared" si="7"/>
        <v>22800</v>
      </c>
      <c r="M143" s="33">
        <f t="shared" si="8"/>
        <v>36480</v>
      </c>
      <c r="N143" s="33">
        <f t="shared" si="9"/>
        <v>45600</v>
      </c>
    </row>
    <row r="144" spans="1:18" hidden="1" x14ac:dyDescent="0.25">
      <c r="A144" s="21" t="s">
        <v>184</v>
      </c>
      <c r="B144" s="21" t="s">
        <v>1400</v>
      </c>
      <c r="C144" s="31">
        <v>1140</v>
      </c>
      <c r="D144" s="31">
        <v>1115</v>
      </c>
      <c r="E144" s="21" t="s">
        <v>1437</v>
      </c>
      <c r="F144" s="21" t="s">
        <v>9</v>
      </c>
      <c r="G144" s="21" t="s">
        <v>1402</v>
      </c>
      <c r="H144" s="21" t="s">
        <v>1403</v>
      </c>
      <c r="I144" s="22">
        <v>0.25</v>
      </c>
      <c r="J144" s="22">
        <v>0.19791666666666666</v>
      </c>
      <c r="K144" s="22">
        <v>0.23958333333333334</v>
      </c>
      <c r="L144" s="33">
        <f t="shared" si="7"/>
        <v>22800</v>
      </c>
      <c r="M144" s="33">
        <f t="shared" si="8"/>
        <v>36480</v>
      </c>
      <c r="N144" s="33">
        <f t="shared" si="9"/>
        <v>45600</v>
      </c>
    </row>
    <row r="145" spans="1:14" hidden="1" x14ac:dyDescent="0.25">
      <c r="A145" s="21" t="s">
        <v>184</v>
      </c>
      <c r="B145" s="21" t="s">
        <v>1400</v>
      </c>
      <c r="C145" s="31">
        <v>1140</v>
      </c>
      <c r="D145" s="31">
        <v>1115</v>
      </c>
      <c r="E145" s="21" t="s">
        <v>1437</v>
      </c>
      <c r="F145" s="21" t="s">
        <v>9</v>
      </c>
      <c r="G145" s="21" t="s">
        <v>1402</v>
      </c>
      <c r="H145" s="21" t="s">
        <v>1403</v>
      </c>
      <c r="I145" s="22">
        <v>0.27083333333333331</v>
      </c>
      <c r="J145" s="22">
        <v>0.20833333333333334</v>
      </c>
      <c r="K145" s="22">
        <v>0.2638888888888889</v>
      </c>
      <c r="L145" s="33">
        <f t="shared" si="7"/>
        <v>22800</v>
      </c>
      <c r="M145" s="33">
        <f t="shared" si="8"/>
        <v>36480</v>
      </c>
      <c r="N145" s="33">
        <f t="shared" si="9"/>
        <v>45600</v>
      </c>
    </row>
    <row r="146" spans="1:14" hidden="1" x14ac:dyDescent="0.25">
      <c r="A146" s="21" t="s">
        <v>184</v>
      </c>
      <c r="B146" s="21" t="s">
        <v>1400</v>
      </c>
      <c r="C146" s="31">
        <v>1140</v>
      </c>
      <c r="D146" s="31">
        <v>1115</v>
      </c>
      <c r="E146" s="21" t="s">
        <v>1437</v>
      </c>
      <c r="F146" s="21" t="s">
        <v>1387</v>
      </c>
      <c r="G146" s="21" t="s">
        <v>1402</v>
      </c>
      <c r="H146" s="21" t="s">
        <v>1403</v>
      </c>
      <c r="I146" s="22">
        <v>0.58333333333333337</v>
      </c>
      <c r="J146" s="22">
        <v>0.59027777777777779</v>
      </c>
      <c r="K146" s="22">
        <v>0.64583333333333337</v>
      </c>
      <c r="L146" s="33">
        <f t="shared" si="7"/>
        <v>22800</v>
      </c>
      <c r="M146" s="33">
        <f t="shared" si="8"/>
        <v>36480</v>
      </c>
      <c r="N146" s="33">
        <f t="shared" si="9"/>
        <v>45600</v>
      </c>
    </row>
    <row r="147" spans="1:14" hidden="1" x14ac:dyDescent="0.25">
      <c r="A147" s="21" t="s">
        <v>184</v>
      </c>
      <c r="B147" s="21" t="s">
        <v>1400</v>
      </c>
      <c r="C147" s="31">
        <v>1140</v>
      </c>
      <c r="D147" s="31">
        <v>1115</v>
      </c>
      <c r="E147" s="21" t="s">
        <v>1437</v>
      </c>
      <c r="F147" s="21" t="s">
        <v>1387</v>
      </c>
      <c r="G147" s="21" t="s">
        <v>1402</v>
      </c>
      <c r="H147" s="21" t="s">
        <v>1403</v>
      </c>
      <c r="I147" s="22">
        <v>0.64583333333333337</v>
      </c>
      <c r="J147" s="22">
        <v>0.65625</v>
      </c>
      <c r="K147" s="22">
        <v>0.70833333333333337</v>
      </c>
      <c r="L147" s="33">
        <f t="shared" si="7"/>
        <v>22800</v>
      </c>
      <c r="M147" s="33">
        <f t="shared" si="8"/>
        <v>36480</v>
      </c>
      <c r="N147" s="33">
        <f t="shared" si="9"/>
        <v>45600</v>
      </c>
    </row>
    <row r="148" spans="1:14" hidden="1" x14ac:dyDescent="0.25">
      <c r="A148" s="21" t="s">
        <v>184</v>
      </c>
      <c r="B148" s="21" t="s">
        <v>1400</v>
      </c>
      <c r="C148" s="31">
        <v>1140</v>
      </c>
      <c r="D148" s="31">
        <v>1115</v>
      </c>
      <c r="E148" s="21" t="s">
        <v>1437</v>
      </c>
      <c r="F148" s="21" t="s">
        <v>1387</v>
      </c>
      <c r="G148" s="21" t="s">
        <v>1402</v>
      </c>
      <c r="H148" s="21" t="s">
        <v>1403</v>
      </c>
      <c r="I148" s="22">
        <v>0.67083333333333339</v>
      </c>
      <c r="J148" s="22">
        <v>0.67708333333333337</v>
      </c>
      <c r="K148" s="22">
        <v>0.72916666666666663</v>
      </c>
      <c r="L148" s="33">
        <f t="shared" si="7"/>
        <v>22800</v>
      </c>
      <c r="M148" s="33">
        <f t="shared" si="8"/>
        <v>36480</v>
      </c>
      <c r="N148" s="33">
        <f t="shared" si="9"/>
        <v>45600</v>
      </c>
    </row>
    <row r="149" spans="1:14" hidden="1" x14ac:dyDescent="0.25">
      <c r="A149" s="21" t="s">
        <v>184</v>
      </c>
      <c r="B149" s="21" t="s">
        <v>1400</v>
      </c>
      <c r="C149" s="31">
        <v>1140</v>
      </c>
      <c r="D149" s="31">
        <v>1115</v>
      </c>
      <c r="E149" s="21" t="s">
        <v>1437</v>
      </c>
      <c r="F149" s="21" t="s">
        <v>1387</v>
      </c>
      <c r="G149" s="21" t="s">
        <v>1413</v>
      </c>
      <c r="H149" s="21" t="s">
        <v>1403</v>
      </c>
      <c r="I149" s="22">
        <v>0.75</v>
      </c>
      <c r="J149" s="22">
        <v>0.75694444444444453</v>
      </c>
      <c r="K149" s="22">
        <v>0.8125</v>
      </c>
      <c r="L149" s="33">
        <f t="shared" si="7"/>
        <v>22800</v>
      </c>
      <c r="M149" s="33">
        <f t="shared" si="8"/>
        <v>36480</v>
      </c>
      <c r="N149" s="33">
        <f t="shared" si="9"/>
        <v>45600</v>
      </c>
    </row>
    <row r="150" spans="1:14" hidden="1" x14ac:dyDescent="0.25">
      <c r="A150" s="21" t="s">
        <v>184</v>
      </c>
      <c r="B150" s="21" t="s">
        <v>1400</v>
      </c>
      <c r="C150" s="31">
        <v>1140</v>
      </c>
      <c r="D150" s="31">
        <v>1115</v>
      </c>
      <c r="E150" s="21" t="s">
        <v>1437</v>
      </c>
      <c r="F150" s="21" t="s">
        <v>1387</v>
      </c>
      <c r="G150" s="21" t="s">
        <v>1405</v>
      </c>
      <c r="H150" s="21" t="s">
        <v>1403</v>
      </c>
      <c r="I150" s="22">
        <v>0.91666666666666663</v>
      </c>
      <c r="J150" s="22">
        <v>0.92013888888888884</v>
      </c>
      <c r="K150" s="22">
        <v>0.95486111111111116</v>
      </c>
      <c r="L150" s="33">
        <f t="shared" si="7"/>
        <v>22800</v>
      </c>
      <c r="M150" s="33">
        <f t="shared" si="8"/>
        <v>36480</v>
      </c>
      <c r="N150" s="33">
        <f t="shared" si="9"/>
        <v>45600</v>
      </c>
    </row>
    <row r="151" spans="1:14" hidden="1" x14ac:dyDescent="0.25">
      <c r="A151" s="21" t="s">
        <v>184</v>
      </c>
      <c r="B151" s="21" t="s">
        <v>1400</v>
      </c>
      <c r="C151" s="31">
        <v>830</v>
      </c>
      <c r="D151" s="31">
        <v>810</v>
      </c>
      <c r="E151" s="21" t="s">
        <v>1439</v>
      </c>
      <c r="F151" s="21" t="s">
        <v>9</v>
      </c>
      <c r="G151" s="21" t="s">
        <v>1402</v>
      </c>
      <c r="H151" s="21" t="s">
        <v>1403</v>
      </c>
      <c r="I151" s="22">
        <v>0.25</v>
      </c>
      <c r="J151" s="22">
        <v>0.20833333333333334</v>
      </c>
      <c r="K151" s="22">
        <v>0.23611111111111113</v>
      </c>
      <c r="L151" s="33">
        <f t="shared" si="7"/>
        <v>16600</v>
      </c>
      <c r="M151" s="33">
        <f t="shared" si="8"/>
        <v>26560</v>
      </c>
      <c r="N151" s="33">
        <f>D151*$N$1</f>
        <v>32400</v>
      </c>
    </row>
    <row r="152" spans="1:14" hidden="1" x14ac:dyDescent="0.25">
      <c r="A152" s="21" t="s">
        <v>184</v>
      </c>
      <c r="B152" s="21" t="s">
        <v>1440</v>
      </c>
      <c r="C152" s="31">
        <v>1680</v>
      </c>
      <c r="D152" s="31">
        <v>1645</v>
      </c>
      <c r="E152" s="21" t="s">
        <v>1440</v>
      </c>
      <c r="F152" s="21" t="s">
        <v>9</v>
      </c>
      <c r="G152" s="21" t="s">
        <v>1402</v>
      </c>
      <c r="H152" s="21" t="s">
        <v>1403</v>
      </c>
      <c r="I152" s="22">
        <v>0.25</v>
      </c>
      <c r="J152" s="22">
        <v>0.1875</v>
      </c>
      <c r="K152" s="22">
        <v>0.23611111111111113</v>
      </c>
      <c r="L152" s="33">
        <f t="shared" si="7"/>
        <v>33600</v>
      </c>
      <c r="M152" s="33">
        <f t="shared" si="8"/>
        <v>53760</v>
      </c>
      <c r="N152" s="33">
        <f t="shared" si="9"/>
        <v>67200</v>
      </c>
    </row>
    <row r="153" spans="1:14" hidden="1" x14ac:dyDescent="0.25">
      <c r="A153" s="21" t="s">
        <v>184</v>
      </c>
      <c r="B153" s="21" t="s">
        <v>1440</v>
      </c>
      <c r="C153" s="31">
        <v>1680</v>
      </c>
      <c r="D153" s="31">
        <v>1645</v>
      </c>
      <c r="E153" s="21" t="s">
        <v>1440</v>
      </c>
      <c r="F153" s="21" t="s">
        <v>9</v>
      </c>
      <c r="G153" s="21" t="s">
        <v>1411</v>
      </c>
      <c r="H153" s="21" t="s">
        <v>1403</v>
      </c>
      <c r="I153" s="22">
        <v>0.33333333333333331</v>
      </c>
      <c r="J153" s="22">
        <v>0.22916666666666666</v>
      </c>
      <c r="K153" s="22">
        <v>0.31944444444444448</v>
      </c>
      <c r="L153" s="33">
        <f t="shared" si="7"/>
        <v>33600</v>
      </c>
      <c r="M153" s="33">
        <f t="shared" si="8"/>
        <v>53760</v>
      </c>
      <c r="N153" s="33">
        <f t="shared" si="9"/>
        <v>67200</v>
      </c>
    </row>
    <row r="154" spans="1:14" hidden="1" x14ac:dyDescent="0.25">
      <c r="A154" s="21" t="s">
        <v>184</v>
      </c>
      <c r="B154" s="21" t="s">
        <v>1440</v>
      </c>
      <c r="C154" s="31">
        <v>1680</v>
      </c>
      <c r="D154" s="31">
        <v>1645</v>
      </c>
      <c r="E154" s="21" t="s">
        <v>1440</v>
      </c>
      <c r="F154" s="21" t="s">
        <v>1387</v>
      </c>
      <c r="G154" s="21" t="s">
        <v>1411</v>
      </c>
      <c r="H154" s="21" t="s">
        <v>1403</v>
      </c>
      <c r="I154" s="22">
        <v>0.70833333333333337</v>
      </c>
      <c r="J154" s="22">
        <v>0.71180555555555547</v>
      </c>
      <c r="K154" s="22">
        <v>0.77083333333333337</v>
      </c>
      <c r="L154" s="33">
        <f t="shared" si="7"/>
        <v>33600</v>
      </c>
      <c r="M154" s="33">
        <f t="shared" si="8"/>
        <v>53760</v>
      </c>
      <c r="N154" s="33">
        <f t="shared" si="9"/>
        <v>67200</v>
      </c>
    </row>
    <row r="155" spans="1:14" hidden="1" x14ac:dyDescent="0.25">
      <c r="A155" s="21" t="s">
        <v>184</v>
      </c>
      <c r="B155" s="21" t="s">
        <v>1440</v>
      </c>
      <c r="C155" s="31">
        <v>1680</v>
      </c>
      <c r="D155" s="31">
        <v>1645</v>
      </c>
      <c r="E155" s="21" t="s">
        <v>1440</v>
      </c>
      <c r="F155" s="21" t="s">
        <v>1387</v>
      </c>
      <c r="G155" s="21" t="s">
        <v>1413</v>
      </c>
      <c r="H155" s="21" t="s">
        <v>1403</v>
      </c>
      <c r="I155" s="22">
        <v>0.75</v>
      </c>
      <c r="J155" s="22">
        <v>0.75694444444444453</v>
      </c>
      <c r="K155" s="22">
        <v>0.8125</v>
      </c>
      <c r="L155" s="33">
        <f>D155*$L$1</f>
        <v>32900</v>
      </c>
      <c r="M155" s="33">
        <f>M1*D155</f>
        <v>52640</v>
      </c>
      <c r="N155" s="33">
        <f>D155*N1</f>
        <v>65800</v>
      </c>
    </row>
    <row r="156" spans="1:14" x14ac:dyDescent="0.25">
      <c r="A156" s="21" t="s">
        <v>98</v>
      </c>
      <c r="B156" s="21" t="s">
        <v>1441</v>
      </c>
      <c r="C156" s="31">
        <v>1275</v>
      </c>
      <c r="D156" s="31">
        <v>1250</v>
      </c>
      <c r="E156" s="21" t="s">
        <v>1442</v>
      </c>
      <c r="F156" s="21" t="s">
        <v>9</v>
      </c>
      <c r="G156" s="21" t="s">
        <v>1412</v>
      </c>
      <c r="H156" s="21" t="s">
        <v>1403</v>
      </c>
      <c r="I156" s="22">
        <v>0.91666666666666663</v>
      </c>
      <c r="J156" s="22">
        <v>0.86111111111111116</v>
      </c>
      <c r="K156" s="22">
        <v>0.39583333333333331</v>
      </c>
      <c r="L156" s="33">
        <f t="shared" si="7"/>
        <v>25500</v>
      </c>
      <c r="M156" s="33">
        <f t="shared" si="8"/>
        <v>40800</v>
      </c>
      <c r="N156" s="33">
        <f t="shared" si="9"/>
        <v>51000</v>
      </c>
    </row>
    <row r="157" spans="1:14" x14ac:dyDescent="0.25">
      <c r="A157" s="21" t="s">
        <v>98</v>
      </c>
      <c r="B157" s="21" t="s">
        <v>1441</v>
      </c>
      <c r="C157" s="31">
        <v>1275</v>
      </c>
      <c r="D157" s="31">
        <v>1250</v>
      </c>
      <c r="E157" s="21" t="s">
        <v>1442</v>
      </c>
      <c r="F157" s="21" t="s">
        <v>1387</v>
      </c>
      <c r="G157" s="21" t="s">
        <v>1412</v>
      </c>
      <c r="H157" s="21" t="s">
        <v>1403</v>
      </c>
      <c r="I157" s="22">
        <v>0.25</v>
      </c>
      <c r="J157" s="22">
        <v>0.25694444444444448</v>
      </c>
      <c r="K157" s="22">
        <v>0.30555555555555552</v>
      </c>
      <c r="L157" s="33">
        <f t="shared" si="7"/>
        <v>25500</v>
      </c>
      <c r="M157" s="33">
        <f t="shared" si="8"/>
        <v>40800</v>
      </c>
      <c r="N157" s="33">
        <f t="shared" si="9"/>
        <v>51000</v>
      </c>
    </row>
    <row r="158" spans="1:14" hidden="1" x14ac:dyDescent="0.25">
      <c r="A158" s="21" t="s">
        <v>184</v>
      </c>
      <c r="B158" s="21" t="s">
        <v>1441</v>
      </c>
      <c r="C158" s="31">
        <v>905</v>
      </c>
      <c r="D158" s="31">
        <v>885</v>
      </c>
      <c r="E158" s="21" t="s">
        <v>1443</v>
      </c>
      <c r="F158" s="21" t="s">
        <v>9</v>
      </c>
      <c r="G158" s="21" t="s">
        <v>1402</v>
      </c>
      <c r="H158" s="21" t="s">
        <v>1403</v>
      </c>
      <c r="I158" s="22">
        <v>0.25</v>
      </c>
      <c r="J158" s="22">
        <v>0.19444444444444445</v>
      </c>
      <c r="K158" s="22">
        <v>0.23611111111111113</v>
      </c>
      <c r="L158" s="33">
        <f t="shared" si="7"/>
        <v>18100</v>
      </c>
      <c r="M158" s="33">
        <f t="shared" si="8"/>
        <v>28960</v>
      </c>
      <c r="N158" s="33">
        <f t="shared" si="9"/>
        <v>36200</v>
      </c>
    </row>
    <row r="159" spans="1:14" hidden="1" x14ac:dyDescent="0.25">
      <c r="A159" s="21" t="s">
        <v>184</v>
      </c>
      <c r="B159" s="21" t="s">
        <v>1441</v>
      </c>
      <c r="C159" s="31">
        <v>905</v>
      </c>
      <c r="D159" s="31">
        <v>885</v>
      </c>
      <c r="E159" s="21" t="s">
        <v>1443</v>
      </c>
      <c r="F159" s="21" t="s">
        <v>9</v>
      </c>
      <c r="G159" s="21" t="s">
        <v>1402</v>
      </c>
      <c r="H159" s="21" t="s">
        <v>1403</v>
      </c>
      <c r="I159" s="22">
        <v>0.25</v>
      </c>
      <c r="J159" s="22">
        <v>0.20486111111111113</v>
      </c>
      <c r="K159" s="22">
        <v>0.23611111111111113</v>
      </c>
      <c r="L159" s="33">
        <f t="shared" si="7"/>
        <v>18100</v>
      </c>
      <c r="M159" s="33">
        <f t="shared" si="8"/>
        <v>28960</v>
      </c>
      <c r="N159" s="33">
        <f t="shared" si="9"/>
        <v>36200</v>
      </c>
    </row>
    <row r="160" spans="1:14" hidden="1" x14ac:dyDescent="0.25">
      <c r="A160" s="21" t="s">
        <v>184</v>
      </c>
      <c r="B160" s="21" t="s">
        <v>1441</v>
      </c>
      <c r="C160" s="31">
        <v>905</v>
      </c>
      <c r="D160" s="31">
        <v>885</v>
      </c>
      <c r="E160" s="21" t="s">
        <v>1443</v>
      </c>
      <c r="F160" s="21" t="s">
        <v>9</v>
      </c>
      <c r="G160" s="21" t="s">
        <v>1402</v>
      </c>
      <c r="H160" s="21" t="s">
        <v>1403</v>
      </c>
      <c r="I160" s="22">
        <v>0.25</v>
      </c>
      <c r="J160" s="22">
        <v>0.20486111111111113</v>
      </c>
      <c r="K160" s="22">
        <v>0.23611111111111113</v>
      </c>
      <c r="L160" s="33">
        <f t="shared" si="7"/>
        <v>18100</v>
      </c>
      <c r="M160" s="33">
        <f t="shared" si="8"/>
        <v>28960</v>
      </c>
      <c r="N160" s="33">
        <f t="shared" si="9"/>
        <v>36200</v>
      </c>
    </row>
    <row r="161" spans="1:14" hidden="1" x14ac:dyDescent="0.25">
      <c r="A161" s="21" t="s">
        <v>184</v>
      </c>
      <c r="B161" s="21" t="s">
        <v>1441</v>
      </c>
      <c r="C161" s="31">
        <v>905</v>
      </c>
      <c r="D161" s="31">
        <v>885</v>
      </c>
      <c r="E161" s="21" t="s">
        <v>1443</v>
      </c>
      <c r="F161" s="21" t="s">
        <v>9</v>
      </c>
      <c r="G161" s="21" t="s">
        <v>1402</v>
      </c>
      <c r="H161" s="21" t="s">
        <v>1403</v>
      </c>
      <c r="I161" s="22">
        <v>0.25</v>
      </c>
      <c r="J161" s="22">
        <v>0.20833333333333334</v>
      </c>
      <c r="K161" s="22">
        <v>0.24305555555555555</v>
      </c>
      <c r="L161" s="33">
        <f t="shared" si="7"/>
        <v>18100</v>
      </c>
      <c r="M161" s="33">
        <f t="shared" si="8"/>
        <v>28960</v>
      </c>
      <c r="N161" s="33">
        <f t="shared" si="9"/>
        <v>36200</v>
      </c>
    </row>
    <row r="162" spans="1:14" hidden="1" x14ac:dyDescent="0.25">
      <c r="A162" s="21" t="s">
        <v>184</v>
      </c>
      <c r="B162" s="21" t="s">
        <v>1441</v>
      </c>
      <c r="C162" s="31">
        <v>905</v>
      </c>
      <c r="D162" s="31">
        <v>885</v>
      </c>
      <c r="E162" s="21" t="s">
        <v>1443</v>
      </c>
      <c r="F162" s="21" t="s">
        <v>9</v>
      </c>
      <c r="G162" s="21" t="s">
        <v>1402</v>
      </c>
      <c r="H162" s="21" t="s">
        <v>1403</v>
      </c>
      <c r="I162" s="22">
        <v>0.25</v>
      </c>
      <c r="J162" s="22">
        <v>0.20833333333333334</v>
      </c>
      <c r="K162" s="22">
        <v>0.24305555555555555</v>
      </c>
      <c r="L162" s="33">
        <f t="shared" si="7"/>
        <v>18100</v>
      </c>
      <c r="M162" s="33">
        <f t="shared" si="8"/>
        <v>28960</v>
      </c>
      <c r="N162" s="33">
        <f t="shared" si="9"/>
        <v>36200</v>
      </c>
    </row>
    <row r="163" spans="1:14" hidden="1" x14ac:dyDescent="0.25">
      <c r="A163" s="21" t="s">
        <v>184</v>
      </c>
      <c r="B163" s="21" t="s">
        <v>1441</v>
      </c>
      <c r="C163" s="31">
        <v>905</v>
      </c>
      <c r="D163" s="31">
        <v>885</v>
      </c>
      <c r="E163" s="21" t="s">
        <v>1443</v>
      </c>
      <c r="F163" s="21" t="s">
        <v>9</v>
      </c>
      <c r="G163" s="21" t="s">
        <v>1402</v>
      </c>
      <c r="H163" s="21" t="s">
        <v>1403</v>
      </c>
      <c r="I163" s="22">
        <v>0.27083333333333331</v>
      </c>
      <c r="J163" s="22">
        <v>0.22222222222222221</v>
      </c>
      <c r="K163" s="22">
        <v>0.25694444444444448</v>
      </c>
      <c r="L163" s="33">
        <f t="shared" si="7"/>
        <v>18100</v>
      </c>
      <c r="M163" s="33">
        <f t="shared" si="8"/>
        <v>28960</v>
      </c>
      <c r="N163" s="33">
        <f t="shared" si="9"/>
        <v>36200</v>
      </c>
    </row>
    <row r="164" spans="1:14" hidden="1" x14ac:dyDescent="0.25">
      <c r="A164" s="21" t="s">
        <v>184</v>
      </c>
      <c r="B164" s="21" t="s">
        <v>1441</v>
      </c>
      <c r="C164" s="31">
        <v>905</v>
      </c>
      <c r="D164" s="31">
        <v>885</v>
      </c>
      <c r="E164" s="21" t="s">
        <v>1443</v>
      </c>
      <c r="F164" s="21" t="s">
        <v>9</v>
      </c>
      <c r="G164" s="21" t="s">
        <v>1411</v>
      </c>
      <c r="H164" s="21" t="s">
        <v>1403</v>
      </c>
      <c r="I164" s="22">
        <v>0.33333333333333331</v>
      </c>
      <c r="J164" s="22">
        <v>0.2638888888888889</v>
      </c>
      <c r="K164" s="22">
        <v>0.31944444444444448</v>
      </c>
      <c r="L164" s="33">
        <f t="shared" si="7"/>
        <v>18100</v>
      </c>
      <c r="M164" s="33">
        <f t="shared" si="8"/>
        <v>28960</v>
      </c>
      <c r="N164" s="33">
        <f t="shared" si="9"/>
        <v>36200</v>
      </c>
    </row>
    <row r="165" spans="1:14" hidden="1" x14ac:dyDescent="0.25">
      <c r="A165" s="21" t="s">
        <v>184</v>
      </c>
      <c r="B165" s="21" t="s">
        <v>1441</v>
      </c>
      <c r="C165" s="31">
        <v>905</v>
      </c>
      <c r="D165" s="31">
        <v>885</v>
      </c>
      <c r="E165" s="21" t="s">
        <v>1443</v>
      </c>
      <c r="F165" s="21" t="s">
        <v>1387</v>
      </c>
      <c r="G165" s="21" t="s">
        <v>1413</v>
      </c>
      <c r="H165" s="21" t="s">
        <v>1403</v>
      </c>
      <c r="I165" s="22">
        <v>0.25</v>
      </c>
      <c r="J165" s="22">
        <v>0.25694444444444448</v>
      </c>
      <c r="K165" s="22">
        <v>0.30555555555555552</v>
      </c>
      <c r="L165" s="33">
        <f t="shared" si="7"/>
        <v>18100</v>
      </c>
      <c r="M165" s="33">
        <f t="shared" si="8"/>
        <v>28960</v>
      </c>
      <c r="N165" s="33">
        <f t="shared" si="9"/>
        <v>36200</v>
      </c>
    </row>
    <row r="166" spans="1:14" hidden="1" x14ac:dyDescent="0.25">
      <c r="A166" s="21" t="s">
        <v>184</v>
      </c>
      <c r="B166" s="21" t="s">
        <v>1441</v>
      </c>
      <c r="C166" s="31">
        <v>905</v>
      </c>
      <c r="D166" s="31">
        <v>885</v>
      </c>
      <c r="E166" s="21" t="s">
        <v>1443</v>
      </c>
      <c r="F166" s="21" t="s">
        <v>9</v>
      </c>
      <c r="G166" s="21" t="s">
        <v>1405</v>
      </c>
      <c r="H166" s="21" t="s">
        <v>1403</v>
      </c>
      <c r="I166" s="22">
        <v>0.58333333333333337</v>
      </c>
      <c r="J166" s="22">
        <v>0.53125</v>
      </c>
      <c r="K166" s="22">
        <v>0.56944444444444442</v>
      </c>
      <c r="L166" s="33">
        <f t="shared" si="7"/>
        <v>18100</v>
      </c>
      <c r="M166" s="33">
        <f t="shared" si="8"/>
        <v>28960</v>
      </c>
      <c r="N166" s="33">
        <f t="shared" si="9"/>
        <v>36200</v>
      </c>
    </row>
    <row r="167" spans="1:14" hidden="1" x14ac:dyDescent="0.25">
      <c r="A167" s="21" t="s">
        <v>184</v>
      </c>
      <c r="B167" s="21" t="s">
        <v>1441</v>
      </c>
      <c r="C167" s="31">
        <v>905</v>
      </c>
      <c r="D167" s="31">
        <v>885</v>
      </c>
      <c r="E167" s="21" t="s">
        <v>1443</v>
      </c>
      <c r="F167" s="21" t="s">
        <v>9</v>
      </c>
      <c r="G167" s="21" t="s">
        <v>1405</v>
      </c>
      <c r="H167" s="21" t="s">
        <v>1403</v>
      </c>
      <c r="I167" s="22">
        <v>0.58333333333333337</v>
      </c>
      <c r="J167" s="22">
        <v>0.54166666666666663</v>
      </c>
      <c r="K167" s="22">
        <v>0.57291666666666663</v>
      </c>
      <c r="L167" s="33">
        <f t="shared" si="7"/>
        <v>18100</v>
      </c>
      <c r="M167" s="33">
        <f t="shared" si="8"/>
        <v>28960</v>
      </c>
      <c r="N167" s="33">
        <f t="shared" si="9"/>
        <v>36200</v>
      </c>
    </row>
    <row r="168" spans="1:14" hidden="1" x14ac:dyDescent="0.25">
      <c r="A168" s="21" t="s">
        <v>184</v>
      </c>
      <c r="B168" s="21" t="s">
        <v>1441</v>
      </c>
      <c r="C168" s="31">
        <v>905</v>
      </c>
      <c r="D168" s="31">
        <v>885</v>
      </c>
      <c r="E168" s="21" t="s">
        <v>1443</v>
      </c>
      <c r="F168" s="21" t="s">
        <v>1387</v>
      </c>
      <c r="G168" s="21" t="s">
        <v>1402</v>
      </c>
      <c r="H168" s="21" t="s">
        <v>1403</v>
      </c>
      <c r="I168" s="22">
        <v>0.58333333333333337</v>
      </c>
      <c r="J168" s="22">
        <v>0.59027777777777779</v>
      </c>
      <c r="K168" s="22">
        <v>0.63194444444444442</v>
      </c>
      <c r="L168" s="33">
        <f t="shared" si="7"/>
        <v>18100</v>
      </c>
      <c r="M168" s="33">
        <f t="shared" si="8"/>
        <v>28960</v>
      </c>
      <c r="N168" s="33">
        <f t="shared" si="9"/>
        <v>36200</v>
      </c>
    </row>
    <row r="169" spans="1:14" hidden="1" x14ac:dyDescent="0.25">
      <c r="A169" s="21" t="s">
        <v>184</v>
      </c>
      <c r="B169" s="21" t="s">
        <v>1441</v>
      </c>
      <c r="C169" s="31">
        <v>905</v>
      </c>
      <c r="D169" s="31">
        <v>885</v>
      </c>
      <c r="E169" s="21" t="s">
        <v>1443</v>
      </c>
      <c r="F169" s="21" t="s">
        <v>9</v>
      </c>
      <c r="G169" s="21" t="s">
        <v>1405</v>
      </c>
      <c r="H169" s="21" t="s">
        <v>1403</v>
      </c>
      <c r="I169" s="22">
        <v>0.64583333333333337</v>
      </c>
      <c r="J169" s="22">
        <v>0.57291666666666663</v>
      </c>
      <c r="K169" s="22">
        <v>0.63194444444444442</v>
      </c>
      <c r="L169" s="33">
        <f t="shared" si="7"/>
        <v>18100</v>
      </c>
      <c r="M169" s="33">
        <f t="shared" si="8"/>
        <v>28960</v>
      </c>
      <c r="N169" s="33">
        <f t="shared" si="9"/>
        <v>36200</v>
      </c>
    </row>
    <row r="170" spans="1:14" hidden="1" x14ac:dyDescent="0.25">
      <c r="A170" s="21" t="s">
        <v>184</v>
      </c>
      <c r="B170" s="21" t="s">
        <v>1441</v>
      </c>
      <c r="C170" s="31">
        <v>905</v>
      </c>
      <c r="D170" s="31">
        <v>885</v>
      </c>
      <c r="E170" s="21" t="s">
        <v>1443</v>
      </c>
      <c r="F170" s="21" t="s">
        <v>9</v>
      </c>
      <c r="G170" s="21" t="s">
        <v>1405</v>
      </c>
      <c r="H170" s="21" t="s">
        <v>1403</v>
      </c>
      <c r="I170" s="22">
        <v>0.64583333333333337</v>
      </c>
      <c r="J170" s="22">
        <v>0.60416666666666663</v>
      </c>
      <c r="K170" s="22">
        <v>0.63888888888888895</v>
      </c>
      <c r="L170" s="33">
        <f t="shared" si="7"/>
        <v>18100</v>
      </c>
      <c r="M170" s="33">
        <f t="shared" si="8"/>
        <v>28960</v>
      </c>
      <c r="N170" s="33">
        <f t="shared" si="9"/>
        <v>36200</v>
      </c>
    </row>
    <row r="171" spans="1:14" hidden="1" x14ac:dyDescent="0.25">
      <c r="A171" s="21" t="s">
        <v>184</v>
      </c>
      <c r="B171" s="21" t="s">
        <v>1441</v>
      </c>
      <c r="C171" s="31">
        <v>905</v>
      </c>
      <c r="D171" s="31">
        <v>885</v>
      </c>
      <c r="E171" s="21" t="s">
        <v>1443</v>
      </c>
      <c r="F171" s="21" t="s">
        <v>1387</v>
      </c>
      <c r="G171" s="21" t="s">
        <v>1402</v>
      </c>
      <c r="H171" s="21" t="s">
        <v>1403</v>
      </c>
      <c r="I171" s="22">
        <v>0.64583333333333337</v>
      </c>
      <c r="J171" s="22">
        <v>0.65277777777777779</v>
      </c>
      <c r="K171" s="22">
        <v>0.70833333333333337</v>
      </c>
      <c r="L171" s="33">
        <f t="shared" si="7"/>
        <v>18100</v>
      </c>
      <c r="M171" s="33">
        <f t="shared" si="8"/>
        <v>28960</v>
      </c>
      <c r="N171" s="33">
        <f t="shared" si="9"/>
        <v>36200</v>
      </c>
    </row>
    <row r="172" spans="1:14" hidden="1" x14ac:dyDescent="0.25">
      <c r="A172" s="21" t="s">
        <v>184</v>
      </c>
      <c r="B172" s="21" t="s">
        <v>1441</v>
      </c>
      <c r="C172" s="31">
        <v>905</v>
      </c>
      <c r="D172" s="31">
        <v>885</v>
      </c>
      <c r="E172" s="21" t="s">
        <v>1443</v>
      </c>
      <c r="F172" s="21" t="s">
        <v>1387</v>
      </c>
      <c r="G172" s="21" t="s">
        <v>1402</v>
      </c>
      <c r="H172" s="21" t="s">
        <v>1403</v>
      </c>
      <c r="I172" s="22">
        <v>0.67083333333333339</v>
      </c>
      <c r="J172" s="22">
        <v>0.67708333333333337</v>
      </c>
      <c r="K172" s="22">
        <v>0.71875</v>
      </c>
      <c r="L172" s="33">
        <f t="shared" si="7"/>
        <v>18100</v>
      </c>
      <c r="M172" s="33">
        <f t="shared" si="8"/>
        <v>28960</v>
      </c>
      <c r="N172" s="33">
        <f t="shared" si="9"/>
        <v>36200</v>
      </c>
    </row>
    <row r="173" spans="1:14" hidden="1" x14ac:dyDescent="0.25">
      <c r="A173" s="21" t="s">
        <v>184</v>
      </c>
      <c r="B173" s="21" t="s">
        <v>1441</v>
      </c>
      <c r="C173" s="31">
        <v>905</v>
      </c>
      <c r="D173" s="31">
        <v>885</v>
      </c>
      <c r="E173" s="21" t="s">
        <v>1443</v>
      </c>
      <c r="F173" s="21" t="s">
        <v>1387</v>
      </c>
      <c r="G173" s="21" t="s">
        <v>1411</v>
      </c>
      <c r="H173" s="21" t="s">
        <v>1403</v>
      </c>
      <c r="I173" s="22">
        <v>0.70833333333333337</v>
      </c>
      <c r="J173" s="22">
        <v>0.71180555555555547</v>
      </c>
      <c r="K173" s="22">
        <v>0.75694444444444453</v>
      </c>
      <c r="L173" s="33">
        <f t="shared" si="7"/>
        <v>18100</v>
      </c>
      <c r="M173" s="33">
        <f t="shared" si="8"/>
        <v>28960</v>
      </c>
      <c r="N173" s="33">
        <f t="shared" si="9"/>
        <v>36200</v>
      </c>
    </row>
    <row r="174" spans="1:14" hidden="1" x14ac:dyDescent="0.25">
      <c r="A174" s="21" t="s">
        <v>184</v>
      </c>
      <c r="B174" s="21" t="s">
        <v>1441</v>
      </c>
      <c r="C174" s="31">
        <v>905</v>
      </c>
      <c r="D174" s="31">
        <v>885</v>
      </c>
      <c r="E174" s="21" t="s">
        <v>1443</v>
      </c>
      <c r="F174" s="21" t="s">
        <v>9</v>
      </c>
      <c r="G174" s="21" t="s">
        <v>1413</v>
      </c>
      <c r="H174" s="21" t="s">
        <v>1403</v>
      </c>
      <c r="I174" s="22">
        <v>0.75</v>
      </c>
      <c r="J174" s="22">
        <v>0.6875</v>
      </c>
      <c r="K174" s="22">
        <v>0.73611111111111116</v>
      </c>
      <c r="L174" s="33">
        <f t="shared" si="7"/>
        <v>18100</v>
      </c>
      <c r="M174" s="33">
        <f t="shared" si="8"/>
        <v>28960</v>
      </c>
      <c r="N174" s="33">
        <f t="shared" si="9"/>
        <v>36200</v>
      </c>
    </row>
    <row r="175" spans="1:14" hidden="1" x14ac:dyDescent="0.25">
      <c r="A175" s="21" t="s">
        <v>184</v>
      </c>
      <c r="B175" s="21" t="s">
        <v>1441</v>
      </c>
      <c r="C175" s="31">
        <v>905</v>
      </c>
      <c r="D175" s="31">
        <v>885</v>
      </c>
      <c r="E175" s="21" t="s">
        <v>1443</v>
      </c>
      <c r="F175" s="21" t="s">
        <v>1387</v>
      </c>
      <c r="G175" s="21" t="s">
        <v>1413</v>
      </c>
      <c r="H175" s="21" t="s">
        <v>1403</v>
      </c>
      <c r="I175" s="22">
        <v>0.75</v>
      </c>
      <c r="J175" s="22">
        <v>0.75694444444444453</v>
      </c>
      <c r="K175" s="22">
        <v>0.79861111111111116</v>
      </c>
      <c r="L175" s="33">
        <f t="shared" si="7"/>
        <v>18100</v>
      </c>
      <c r="M175" s="33">
        <f t="shared" si="8"/>
        <v>28960</v>
      </c>
      <c r="N175" s="33">
        <f t="shared" si="9"/>
        <v>36200</v>
      </c>
    </row>
    <row r="176" spans="1:14" hidden="1" x14ac:dyDescent="0.25">
      <c r="A176" s="21" t="s">
        <v>184</v>
      </c>
      <c r="B176" s="21" t="s">
        <v>1441</v>
      </c>
      <c r="C176" s="31">
        <v>905</v>
      </c>
      <c r="D176" s="31">
        <v>885</v>
      </c>
      <c r="E176" s="21" t="s">
        <v>1443</v>
      </c>
      <c r="F176" s="21" t="s">
        <v>1387</v>
      </c>
      <c r="G176" s="21" t="s">
        <v>1405</v>
      </c>
      <c r="H176" s="21" t="s">
        <v>1403</v>
      </c>
      <c r="I176" s="22">
        <v>0.91666666666666663</v>
      </c>
      <c r="J176" s="22">
        <v>0.92013888888888884</v>
      </c>
      <c r="K176" s="22">
        <v>0.95138888888888884</v>
      </c>
      <c r="L176" s="33">
        <f t="shared" si="7"/>
        <v>18100</v>
      </c>
      <c r="M176" s="33">
        <f t="shared" si="8"/>
        <v>28960</v>
      </c>
      <c r="N176" s="33">
        <f t="shared" si="9"/>
        <v>36200</v>
      </c>
    </row>
    <row r="177" spans="1:14" hidden="1" x14ac:dyDescent="0.25">
      <c r="A177" s="21" t="s">
        <v>98</v>
      </c>
      <c r="B177" s="21" t="s">
        <v>1441</v>
      </c>
      <c r="C177" s="31">
        <v>1275</v>
      </c>
      <c r="D177" s="31">
        <v>1250</v>
      </c>
      <c r="E177" s="21" t="s">
        <v>1449</v>
      </c>
      <c r="F177" s="21" t="s">
        <v>9</v>
      </c>
      <c r="G177" s="21" t="s">
        <v>1402</v>
      </c>
      <c r="H177" s="21" t="s">
        <v>1403</v>
      </c>
      <c r="I177" s="22">
        <v>0.25</v>
      </c>
      <c r="J177" s="22">
        <v>0.19097222222222221</v>
      </c>
      <c r="K177" s="22">
        <v>0.23611111111111113</v>
      </c>
      <c r="L177" s="33">
        <f t="shared" si="7"/>
        <v>25500</v>
      </c>
      <c r="M177" s="33">
        <f t="shared" si="8"/>
        <v>40800</v>
      </c>
      <c r="N177" s="33">
        <f t="shared" si="9"/>
        <v>51000</v>
      </c>
    </row>
    <row r="178" spans="1:14" hidden="1" x14ac:dyDescent="0.25">
      <c r="A178" s="21" t="s">
        <v>98</v>
      </c>
      <c r="B178" s="21" t="s">
        <v>1441</v>
      </c>
      <c r="C178" s="31">
        <v>1170</v>
      </c>
      <c r="D178" s="31">
        <f t="shared" ref="D178:D185" si="10">C178-(C178*2.14%)</f>
        <v>1144.962</v>
      </c>
      <c r="E178" s="21" t="s">
        <v>1450</v>
      </c>
      <c r="F178" s="21" t="s">
        <v>9</v>
      </c>
      <c r="G178" s="21" t="s">
        <v>1402</v>
      </c>
      <c r="H178" s="21" t="s">
        <v>1403</v>
      </c>
      <c r="I178" s="22">
        <v>0.25</v>
      </c>
      <c r="J178" s="22">
        <v>0.19097222222222221</v>
      </c>
      <c r="K178" s="22">
        <v>0.23611111111111113</v>
      </c>
      <c r="L178" s="33">
        <f t="shared" si="7"/>
        <v>23400</v>
      </c>
      <c r="M178" s="33">
        <f t="shared" si="8"/>
        <v>37440</v>
      </c>
      <c r="N178" s="33">
        <f t="shared" si="9"/>
        <v>46800</v>
      </c>
    </row>
    <row r="179" spans="1:14" hidden="1" x14ac:dyDescent="0.25">
      <c r="A179" s="21" t="s">
        <v>98</v>
      </c>
      <c r="B179" s="21" t="s">
        <v>1441</v>
      </c>
      <c r="C179" s="31">
        <v>1170</v>
      </c>
      <c r="D179" s="31">
        <f t="shared" si="10"/>
        <v>1144.962</v>
      </c>
      <c r="E179" s="21" t="s">
        <v>1450</v>
      </c>
      <c r="F179" s="21" t="s">
        <v>9</v>
      </c>
      <c r="G179" s="21" t="s">
        <v>1402</v>
      </c>
      <c r="H179" s="21" t="s">
        <v>1403</v>
      </c>
      <c r="I179" s="22">
        <v>0.25</v>
      </c>
      <c r="J179" s="22">
        <v>0.19791666666666666</v>
      </c>
      <c r="K179" s="22">
        <v>0.23611111111111113</v>
      </c>
      <c r="L179" s="33">
        <f t="shared" si="7"/>
        <v>23400</v>
      </c>
      <c r="M179" s="33">
        <f t="shared" si="8"/>
        <v>37440</v>
      </c>
      <c r="N179" s="33">
        <f t="shared" si="9"/>
        <v>46800</v>
      </c>
    </row>
    <row r="180" spans="1:14" hidden="1" x14ac:dyDescent="0.25">
      <c r="A180" s="21" t="s">
        <v>98</v>
      </c>
      <c r="B180" s="21" t="s">
        <v>1441</v>
      </c>
      <c r="C180" s="31">
        <v>1170</v>
      </c>
      <c r="D180" s="31">
        <f t="shared" si="10"/>
        <v>1144.962</v>
      </c>
      <c r="E180" s="21" t="s">
        <v>1450</v>
      </c>
      <c r="F180" s="21" t="s">
        <v>9</v>
      </c>
      <c r="G180" s="21" t="s">
        <v>1405</v>
      </c>
      <c r="H180" s="21" t="s">
        <v>1403</v>
      </c>
      <c r="I180" s="22">
        <v>0.58333333333333337</v>
      </c>
      <c r="J180" s="22">
        <v>0.51736111111111105</v>
      </c>
      <c r="K180" s="22">
        <v>0.56944444444444442</v>
      </c>
      <c r="L180" s="33">
        <f t="shared" si="7"/>
        <v>23400</v>
      </c>
      <c r="M180" s="33">
        <f t="shared" si="8"/>
        <v>37440</v>
      </c>
      <c r="N180" s="33">
        <f t="shared" si="9"/>
        <v>46800</v>
      </c>
    </row>
    <row r="181" spans="1:14" hidden="1" x14ac:dyDescent="0.25">
      <c r="A181" s="21" t="s">
        <v>98</v>
      </c>
      <c r="B181" s="21" t="s">
        <v>1441</v>
      </c>
      <c r="C181" s="31">
        <v>1170</v>
      </c>
      <c r="D181" s="31">
        <f t="shared" si="10"/>
        <v>1144.962</v>
      </c>
      <c r="E181" s="21" t="s">
        <v>1450</v>
      </c>
      <c r="F181" s="21" t="s">
        <v>9</v>
      </c>
      <c r="G181" s="21" t="s">
        <v>1405</v>
      </c>
      <c r="H181" s="21" t="s">
        <v>1403</v>
      </c>
      <c r="I181" s="22">
        <v>0.64583333333333337</v>
      </c>
      <c r="J181" s="22">
        <v>0.56597222222222221</v>
      </c>
      <c r="K181" s="22">
        <v>0.63194444444444442</v>
      </c>
      <c r="L181" s="33">
        <f t="shared" si="7"/>
        <v>23400</v>
      </c>
      <c r="M181" s="33">
        <f t="shared" si="8"/>
        <v>37440</v>
      </c>
      <c r="N181" s="33">
        <f t="shared" si="9"/>
        <v>46800</v>
      </c>
    </row>
    <row r="182" spans="1:14" hidden="1" x14ac:dyDescent="0.25">
      <c r="A182" s="21" t="s">
        <v>98</v>
      </c>
      <c r="B182" s="21" t="s">
        <v>1441</v>
      </c>
      <c r="C182" s="31">
        <v>1170</v>
      </c>
      <c r="D182" s="31">
        <f t="shared" si="10"/>
        <v>1144.962</v>
      </c>
      <c r="E182" s="21" t="s">
        <v>1450</v>
      </c>
      <c r="F182" s="21" t="s">
        <v>1387</v>
      </c>
      <c r="G182" s="21" t="s">
        <v>1402</v>
      </c>
      <c r="H182" s="21" t="s">
        <v>1403</v>
      </c>
      <c r="I182" s="22">
        <v>0.58333333333333337</v>
      </c>
      <c r="J182" s="22">
        <v>0.59027777777777779</v>
      </c>
      <c r="K182" s="22">
        <v>0.64583333333333337</v>
      </c>
      <c r="L182" s="33">
        <f t="shared" si="7"/>
        <v>23400</v>
      </c>
      <c r="M182" s="33">
        <f t="shared" si="8"/>
        <v>37440</v>
      </c>
      <c r="N182" s="33">
        <f t="shared" si="9"/>
        <v>46800</v>
      </c>
    </row>
    <row r="183" spans="1:14" hidden="1" x14ac:dyDescent="0.25">
      <c r="A183" s="21" t="s">
        <v>98</v>
      </c>
      <c r="B183" s="21" t="s">
        <v>1441</v>
      </c>
      <c r="C183" s="31">
        <v>1170</v>
      </c>
      <c r="D183" s="31">
        <f t="shared" si="10"/>
        <v>1144.962</v>
      </c>
      <c r="E183" s="21" t="s">
        <v>1450</v>
      </c>
      <c r="F183" s="21" t="s">
        <v>1387</v>
      </c>
      <c r="G183" s="21" t="s">
        <v>1402</v>
      </c>
      <c r="H183" s="21" t="s">
        <v>1403</v>
      </c>
      <c r="I183" s="22">
        <v>0.64583333333333337</v>
      </c>
      <c r="J183" s="22">
        <v>0.65625</v>
      </c>
      <c r="K183" s="22">
        <v>0.70833333333333337</v>
      </c>
      <c r="L183" s="33">
        <f t="shared" si="7"/>
        <v>23400</v>
      </c>
      <c r="M183" s="33">
        <f t="shared" si="8"/>
        <v>37440</v>
      </c>
      <c r="N183" s="33">
        <f t="shared" si="9"/>
        <v>46800</v>
      </c>
    </row>
    <row r="184" spans="1:14" hidden="1" x14ac:dyDescent="0.25">
      <c r="A184" s="21" t="s">
        <v>98</v>
      </c>
      <c r="B184" s="21" t="s">
        <v>1441</v>
      </c>
      <c r="C184" s="31">
        <v>1170</v>
      </c>
      <c r="D184" s="31">
        <f t="shared" si="10"/>
        <v>1144.962</v>
      </c>
      <c r="E184" s="21" t="s">
        <v>1450</v>
      </c>
      <c r="F184" s="21" t="s">
        <v>1387</v>
      </c>
      <c r="G184" s="21" t="s">
        <v>1405</v>
      </c>
      <c r="H184" s="21" t="s">
        <v>1403</v>
      </c>
      <c r="I184" s="22">
        <v>0.91666666666666663</v>
      </c>
      <c r="J184" s="22">
        <v>0.92013888888888884</v>
      </c>
      <c r="K184" s="22">
        <v>0.95486111111111116</v>
      </c>
      <c r="L184" s="33">
        <f t="shared" si="7"/>
        <v>23400</v>
      </c>
      <c r="M184" s="33">
        <f t="shared" si="8"/>
        <v>37440</v>
      </c>
      <c r="N184" s="33">
        <f t="shared" si="9"/>
        <v>46800</v>
      </c>
    </row>
    <row r="185" spans="1:14" s="37" customFormat="1" hidden="1" x14ac:dyDescent="0.25">
      <c r="A185" s="34" t="s">
        <v>10</v>
      </c>
      <c r="B185" s="34" t="s">
        <v>1441</v>
      </c>
      <c r="C185" s="35">
        <v>1170</v>
      </c>
      <c r="D185" s="35">
        <f t="shared" si="10"/>
        <v>1144.962</v>
      </c>
      <c r="E185" s="34" t="s">
        <v>1451</v>
      </c>
      <c r="F185" s="34" t="s">
        <v>1387</v>
      </c>
      <c r="G185" s="34" t="s">
        <v>1402</v>
      </c>
      <c r="H185" s="34" t="s">
        <v>1403</v>
      </c>
      <c r="I185" s="36">
        <v>0.67083333333333339</v>
      </c>
      <c r="J185" s="36">
        <v>0.67708333333333337</v>
      </c>
      <c r="K185" s="36">
        <v>0.72916666666666663</v>
      </c>
      <c r="L185" s="33">
        <f t="shared" si="7"/>
        <v>23400</v>
      </c>
      <c r="M185" s="33">
        <f t="shared" si="8"/>
        <v>37440</v>
      </c>
      <c r="N185" s="33">
        <f t="shared" si="9"/>
        <v>46800</v>
      </c>
    </row>
    <row r="186" spans="1:14" hidden="1" x14ac:dyDescent="0.25">
      <c r="A186" s="21" t="s">
        <v>98</v>
      </c>
      <c r="B186" s="21" t="s">
        <v>1441</v>
      </c>
      <c r="C186" s="31">
        <v>985</v>
      </c>
      <c r="D186" s="31">
        <v>965</v>
      </c>
      <c r="E186" s="21" t="s">
        <v>1452</v>
      </c>
      <c r="F186" s="21" t="s">
        <v>9</v>
      </c>
      <c r="G186" s="21" t="s">
        <v>1402</v>
      </c>
      <c r="H186" s="21" t="s">
        <v>1403</v>
      </c>
      <c r="I186" s="22">
        <v>0.25</v>
      </c>
      <c r="J186" s="22">
        <v>0.20486111111111113</v>
      </c>
      <c r="K186" s="22">
        <v>0.23611111111111113</v>
      </c>
      <c r="L186" s="33">
        <f t="shared" si="7"/>
        <v>19700</v>
      </c>
      <c r="M186" s="33">
        <f t="shared" si="8"/>
        <v>31520</v>
      </c>
      <c r="N186" s="33">
        <f t="shared" si="9"/>
        <v>39400</v>
      </c>
    </row>
    <row r="187" spans="1:14" hidden="1" x14ac:dyDescent="0.25">
      <c r="A187" s="21" t="s">
        <v>98</v>
      </c>
      <c r="B187" s="21" t="s">
        <v>1441</v>
      </c>
      <c r="C187" s="31">
        <v>985</v>
      </c>
      <c r="D187" s="31">
        <v>965</v>
      </c>
      <c r="E187" s="21" t="s">
        <v>1452</v>
      </c>
      <c r="F187" s="21" t="s">
        <v>9</v>
      </c>
      <c r="G187" s="21" t="s">
        <v>1405</v>
      </c>
      <c r="H187" s="21" t="s">
        <v>1403</v>
      </c>
      <c r="I187" s="22">
        <v>0.64583333333333337</v>
      </c>
      <c r="J187" s="22">
        <v>0.57986111111111105</v>
      </c>
      <c r="K187" s="22">
        <v>0.63194444444444442</v>
      </c>
      <c r="L187" s="33">
        <f t="shared" si="7"/>
        <v>19700</v>
      </c>
      <c r="M187" s="33">
        <f t="shared" si="8"/>
        <v>31520</v>
      </c>
      <c r="N187" s="33">
        <f t="shared" si="9"/>
        <v>39400</v>
      </c>
    </row>
    <row r="188" spans="1:14" hidden="1" x14ac:dyDescent="0.25">
      <c r="A188" s="21" t="s">
        <v>98</v>
      </c>
      <c r="B188" s="21" t="s">
        <v>1441</v>
      </c>
      <c r="C188" s="31">
        <v>985</v>
      </c>
      <c r="D188" s="31">
        <v>965</v>
      </c>
      <c r="E188" s="21" t="s">
        <v>1452</v>
      </c>
      <c r="F188" s="21" t="s">
        <v>1387</v>
      </c>
      <c r="G188" s="21" t="s">
        <v>1405</v>
      </c>
      <c r="H188" s="21" t="s">
        <v>1403</v>
      </c>
      <c r="I188" s="22">
        <v>0.91666666666666663</v>
      </c>
      <c r="J188" s="22">
        <v>0.92013888888888884</v>
      </c>
      <c r="K188" s="22">
        <v>0.95486111111111116</v>
      </c>
      <c r="L188" s="33">
        <f t="shared" si="7"/>
        <v>19700</v>
      </c>
      <c r="M188" s="33">
        <f t="shared" si="8"/>
        <v>31520</v>
      </c>
      <c r="N188" s="33">
        <f t="shared" si="9"/>
        <v>39400</v>
      </c>
    </row>
    <row r="189" spans="1:14" hidden="1" x14ac:dyDescent="0.25">
      <c r="A189" s="21" t="s">
        <v>98</v>
      </c>
      <c r="B189" s="21" t="s">
        <v>1441</v>
      </c>
      <c r="C189" s="31">
        <v>985</v>
      </c>
      <c r="D189" s="31">
        <v>965</v>
      </c>
      <c r="E189" s="21" t="s">
        <v>1453</v>
      </c>
      <c r="F189" s="21" t="s">
        <v>9</v>
      </c>
      <c r="G189" s="21" t="s">
        <v>1402</v>
      </c>
      <c r="H189" s="21" t="s">
        <v>1403</v>
      </c>
      <c r="I189" s="22">
        <v>0.25</v>
      </c>
      <c r="J189" s="22">
        <v>0.20486111111111113</v>
      </c>
      <c r="K189" s="22">
        <v>0.23611111111111113</v>
      </c>
      <c r="L189" s="33">
        <f t="shared" si="7"/>
        <v>19700</v>
      </c>
      <c r="M189" s="33">
        <f t="shared" si="8"/>
        <v>31520</v>
      </c>
      <c r="N189" s="33">
        <f t="shared" si="9"/>
        <v>39400</v>
      </c>
    </row>
    <row r="190" spans="1:14" hidden="1" x14ac:dyDescent="0.25">
      <c r="A190" s="21" t="s">
        <v>98</v>
      </c>
      <c r="B190" s="21" t="s">
        <v>1441</v>
      </c>
      <c r="C190" s="31">
        <v>985</v>
      </c>
      <c r="D190" s="31">
        <v>965</v>
      </c>
      <c r="E190" s="21" t="s">
        <v>1453</v>
      </c>
      <c r="F190" s="21" t="s">
        <v>9</v>
      </c>
      <c r="G190" s="21" t="s">
        <v>1402</v>
      </c>
      <c r="H190" s="21" t="s">
        <v>1403</v>
      </c>
      <c r="I190" s="22">
        <v>0.25</v>
      </c>
      <c r="J190" s="22">
        <v>0.20833333333333334</v>
      </c>
      <c r="K190" s="22">
        <v>0.23611111111111113</v>
      </c>
      <c r="L190" s="33">
        <f t="shared" si="7"/>
        <v>19700</v>
      </c>
      <c r="M190" s="33">
        <f t="shared" si="8"/>
        <v>31520</v>
      </c>
      <c r="N190" s="33">
        <f t="shared" si="9"/>
        <v>39400</v>
      </c>
    </row>
    <row r="191" spans="1:14" hidden="1" x14ac:dyDescent="0.25">
      <c r="A191" s="21" t="s">
        <v>98</v>
      </c>
      <c r="B191" s="21" t="s">
        <v>1441</v>
      </c>
      <c r="C191" s="31">
        <v>985</v>
      </c>
      <c r="D191" s="31">
        <v>965</v>
      </c>
      <c r="E191" s="21" t="s">
        <v>1453</v>
      </c>
      <c r="F191" s="21" t="s">
        <v>9</v>
      </c>
      <c r="G191" s="21" t="s">
        <v>1402</v>
      </c>
      <c r="H191" s="21" t="s">
        <v>1403</v>
      </c>
      <c r="I191" s="22">
        <v>0.25</v>
      </c>
      <c r="J191" s="22">
        <v>0.21180555555555555</v>
      </c>
      <c r="K191" s="22">
        <v>0.23611111111111113</v>
      </c>
      <c r="L191" s="33">
        <f t="shared" si="7"/>
        <v>19700</v>
      </c>
      <c r="M191" s="33">
        <f t="shared" si="8"/>
        <v>31520</v>
      </c>
      <c r="N191" s="33">
        <f t="shared" si="9"/>
        <v>39400</v>
      </c>
    </row>
    <row r="192" spans="1:14" hidden="1" x14ac:dyDescent="0.25">
      <c r="A192" s="21" t="s">
        <v>98</v>
      </c>
      <c r="B192" s="21" t="s">
        <v>1441</v>
      </c>
      <c r="C192" s="31">
        <v>985</v>
      </c>
      <c r="D192" s="31">
        <v>965</v>
      </c>
      <c r="E192" s="21" t="s">
        <v>1453</v>
      </c>
      <c r="F192" s="21" t="s">
        <v>9</v>
      </c>
      <c r="G192" s="21" t="s">
        <v>1402</v>
      </c>
      <c r="H192" s="21" t="s">
        <v>1403</v>
      </c>
      <c r="I192" s="22">
        <v>0.27083333333333331</v>
      </c>
      <c r="J192" s="22">
        <v>0.21875</v>
      </c>
      <c r="K192" s="22">
        <v>0.25694444444444448</v>
      </c>
      <c r="L192" s="33">
        <f>D192*$L$1</f>
        <v>19300</v>
      </c>
      <c r="M192" s="33">
        <f>D192*$M$1</f>
        <v>30880</v>
      </c>
      <c r="N192" s="33">
        <f t="shared" si="9"/>
        <v>39400</v>
      </c>
    </row>
    <row r="193" spans="1:19" hidden="1" x14ac:dyDescent="0.25">
      <c r="A193" s="21" t="s">
        <v>98</v>
      </c>
      <c r="B193" s="21" t="s">
        <v>1441</v>
      </c>
      <c r="C193" s="31">
        <v>985</v>
      </c>
      <c r="D193" s="31">
        <v>965</v>
      </c>
      <c r="E193" s="21" t="s">
        <v>1453</v>
      </c>
      <c r="F193" s="21" t="s">
        <v>9</v>
      </c>
      <c r="G193" s="21" t="s">
        <v>1411</v>
      </c>
      <c r="H193" s="21" t="s">
        <v>1403</v>
      </c>
      <c r="I193" s="22">
        <v>0.33333333333333331</v>
      </c>
      <c r="J193" s="22">
        <v>0.27083333333333331</v>
      </c>
      <c r="K193" s="22">
        <v>0.31944444444444448</v>
      </c>
      <c r="L193" s="33">
        <f t="shared" si="7"/>
        <v>19700</v>
      </c>
      <c r="M193" s="33">
        <f t="shared" si="8"/>
        <v>31520</v>
      </c>
      <c r="N193" s="33">
        <f t="shared" si="9"/>
        <v>39400</v>
      </c>
      <c r="P193" s="33"/>
      <c r="Q193" s="33"/>
      <c r="R193" s="33"/>
    </row>
    <row r="194" spans="1:19" hidden="1" x14ac:dyDescent="0.25">
      <c r="A194" s="21" t="s">
        <v>98</v>
      </c>
      <c r="B194" s="21" t="s">
        <v>1441</v>
      </c>
      <c r="C194" s="31">
        <v>985</v>
      </c>
      <c r="D194" s="31">
        <v>965</v>
      </c>
      <c r="E194" s="21" t="s">
        <v>1453</v>
      </c>
      <c r="F194" s="21" t="s">
        <v>9</v>
      </c>
      <c r="G194" s="21" t="s">
        <v>1405</v>
      </c>
      <c r="H194" s="21" t="s">
        <v>1403</v>
      </c>
      <c r="I194" s="22">
        <v>0.58333333333333337</v>
      </c>
      <c r="J194" s="22">
        <v>0.53472222222222221</v>
      </c>
      <c r="K194" s="22">
        <v>0.56944444444444442</v>
      </c>
      <c r="L194" s="33">
        <f t="shared" si="7"/>
        <v>19700</v>
      </c>
      <c r="M194" s="33">
        <f t="shared" si="8"/>
        <v>31520</v>
      </c>
      <c r="N194" s="33">
        <f t="shared" si="9"/>
        <v>39400</v>
      </c>
    </row>
    <row r="195" spans="1:19" hidden="1" x14ac:dyDescent="0.25">
      <c r="A195" s="21" t="s">
        <v>98</v>
      </c>
      <c r="B195" s="21" t="s">
        <v>1441</v>
      </c>
      <c r="C195" s="31">
        <v>985</v>
      </c>
      <c r="D195" s="31">
        <v>965</v>
      </c>
      <c r="E195" s="21" t="s">
        <v>1453</v>
      </c>
      <c r="F195" s="21" t="s">
        <v>9</v>
      </c>
      <c r="G195" s="21" t="s">
        <v>1405</v>
      </c>
      <c r="H195" s="21" t="s">
        <v>1403</v>
      </c>
      <c r="I195" s="22">
        <v>0.64583333333333337</v>
      </c>
      <c r="J195" s="22">
        <v>0.57291666666666663</v>
      </c>
      <c r="K195" s="22">
        <v>0.63194444444444442</v>
      </c>
      <c r="L195" s="33">
        <f t="shared" ref="L195:L257" si="11">C195*$L$1</f>
        <v>19700</v>
      </c>
      <c r="M195" s="33">
        <f t="shared" ref="M195:M257" si="12">C195*$M$1</f>
        <v>31520</v>
      </c>
      <c r="N195" s="33">
        <f t="shared" ref="N195:N257" si="13">C195*$N$1</f>
        <v>39400</v>
      </c>
    </row>
    <row r="196" spans="1:19" hidden="1" x14ac:dyDescent="0.25">
      <c r="A196" s="21" t="s">
        <v>98</v>
      </c>
      <c r="B196" s="21" t="s">
        <v>1441</v>
      </c>
      <c r="C196" s="31">
        <v>985</v>
      </c>
      <c r="D196" s="31">
        <v>965</v>
      </c>
      <c r="E196" s="21" t="s">
        <v>1453</v>
      </c>
      <c r="F196" s="21" t="s">
        <v>9</v>
      </c>
      <c r="G196" s="21" t="s">
        <v>1405</v>
      </c>
      <c r="H196" s="21" t="s">
        <v>1403</v>
      </c>
      <c r="I196" s="22">
        <v>0.64583333333333337</v>
      </c>
      <c r="J196" s="22">
        <v>0.57638888888888895</v>
      </c>
      <c r="K196" s="22">
        <v>0.63194444444444442</v>
      </c>
      <c r="L196" s="33">
        <f t="shared" si="11"/>
        <v>19700</v>
      </c>
      <c r="M196" s="33">
        <f t="shared" si="12"/>
        <v>31520</v>
      </c>
      <c r="N196" s="33">
        <f t="shared" si="13"/>
        <v>39400</v>
      </c>
    </row>
    <row r="197" spans="1:19" hidden="1" x14ac:dyDescent="0.25">
      <c r="A197" s="21" t="s">
        <v>98</v>
      </c>
      <c r="B197" s="21" t="s">
        <v>1441</v>
      </c>
      <c r="C197" s="31">
        <v>985</v>
      </c>
      <c r="D197" s="31">
        <v>965</v>
      </c>
      <c r="E197" s="21" t="s">
        <v>1453</v>
      </c>
      <c r="F197" s="21" t="s">
        <v>1387</v>
      </c>
      <c r="G197" s="21" t="s">
        <v>1402</v>
      </c>
      <c r="H197" s="21" t="s">
        <v>1403</v>
      </c>
      <c r="I197" s="22">
        <v>0.58333333333333337</v>
      </c>
      <c r="J197" s="22">
        <v>0.59027777777777779</v>
      </c>
      <c r="K197" s="22">
        <v>0.64583333333333337</v>
      </c>
      <c r="L197" s="33">
        <f>D197*$L$1</f>
        <v>19300</v>
      </c>
      <c r="M197" s="33">
        <f>D197*$M$1</f>
        <v>30880</v>
      </c>
      <c r="N197" s="33">
        <f>D197*$N$1</f>
        <v>38600</v>
      </c>
    </row>
    <row r="198" spans="1:19" hidden="1" x14ac:dyDescent="0.25">
      <c r="A198" s="21" t="s">
        <v>98</v>
      </c>
      <c r="B198" s="21" t="s">
        <v>1441</v>
      </c>
      <c r="C198" s="31">
        <v>985</v>
      </c>
      <c r="D198" s="31">
        <v>965</v>
      </c>
      <c r="E198" s="21" t="s">
        <v>1453</v>
      </c>
      <c r="F198" s="21" t="s">
        <v>1387</v>
      </c>
      <c r="G198" s="21" t="s">
        <v>1402</v>
      </c>
      <c r="H198" s="21" t="s">
        <v>1403</v>
      </c>
      <c r="I198" s="22">
        <v>0.64583333333333337</v>
      </c>
      <c r="J198" s="22">
        <v>0.65625</v>
      </c>
      <c r="K198" s="22">
        <v>0.70833333333333337</v>
      </c>
      <c r="L198" s="33">
        <f t="shared" si="11"/>
        <v>19700</v>
      </c>
      <c r="M198" s="33">
        <f t="shared" si="12"/>
        <v>31520</v>
      </c>
      <c r="N198" s="33">
        <f t="shared" si="13"/>
        <v>39400</v>
      </c>
      <c r="Q198" s="1">
        <f>30880*5</f>
        <v>154400</v>
      </c>
    </row>
    <row r="199" spans="1:19" hidden="1" x14ac:dyDescent="0.25">
      <c r="A199" s="21" t="s">
        <v>98</v>
      </c>
      <c r="B199" s="21" t="s">
        <v>1441</v>
      </c>
      <c r="C199" s="31">
        <v>985</v>
      </c>
      <c r="D199" s="31">
        <v>965</v>
      </c>
      <c r="E199" s="21" t="s">
        <v>1453</v>
      </c>
      <c r="F199" s="21" t="s">
        <v>1387</v>
      </c>
      <c r="G199" s="21" t="s">
        <v>1402</v>
      </c>
      <c r="H199" s="21" t="s">
        <v>1403</v>
      </c>
      <c r="I199" s="22">
        <v>0.67083333333333339</v>
      </c>
      <c r="J199" s="22">
        <v>0.67708333333333337</v>
      </c>
      <c r="K199" s="22">
        <v>0.72222222222222221</v>
      </c>
      <c r="L199" s="33">
        <f t="shared" si="11"/>
        <v>19700</v>
      </c>
      <c r="M199" s="33">
        <f t="shared" si="12"/>
        <v>31520</v>
      </c>
      <c r="N199" s="33">
        <f t="shared" si="13"/>
        <v>39400</v>
      </c>
      <c r="Q199" s="1">
        <f>Q198*2</f>
        <v>308800</v>
      </c>
    </row>
    <row r="200" spans="1:19" hidden="1" x14ac:dyDescent="0.25">
      <c r="A200" s="21" t="s">
        <v>98</v>
      </c>
      <c r="B200" s="21" t="s">
        <v>1441</v>
      </c>
      <c r="C200" s="31">
        <v>985</v>
      </c>
      <c r="D200" s="31">
        <v>965</v>
      </c>
      <c r="E200" s="21" t="s">
        <v>1453</v>
      </c>
      <c r="F200" s="21" t="s">
        <v>1387</v>
      </c>
      <c r="G200" s="21" t="s">
        <v>1411</v>
      </c>
      <c r="H200" s="21" t="s">
        <v>1403</v>
      </c>
      <c r="I200" s="22">
        <v>0.70833333333333337</v>
      </c>
      <c r="J200" s="22">
        <v>0.71180555555555547</v>
      </c>
      <c r="K200" s="22">
        <v>0.77083333333333337</v>
      </c>
      <c r="L200" s="33">
        <f t="shared" si="11"/>
        <v>19700</v>
      </c>
      <c r="M200" s="33">
        <f t="shared" si="12"/>
        <v>31520</v>
      </c>
      <c r="N200" s="33">
        <f t="shared" si="13"/>
        <v>39400</v>
      </c>
      <c r="Q200" s="1">
        <f>111000*2</f>
        <v>222000</v>
      </c>
    </row>
    <row r="201" spans="1:19" hidden="1" x14ac:dyDescent="0.25">
      <c r="A201" s="21" t="s">
        <v>98</v>
      </c>
      <c r="B201" s="21" t="s">
        <v>1441</v>
      </c>
      <c r="C201" s="31">
        <v>985</v>
      </c>
      <c r="D201" s="31">
        <v>965</v>
      </c>
      <c r="E201" s="21" t="s">
        <v>1453</v>
      </c>
      <c r="F201" s="21" t="s">
        <v>1387</v>
      </c>
      <c r="G201" s="21" t="s">
        <v>1413</v>
      </c>
      <c r="H201" s="21" t="s">
        <v>1403</v>
      </c>
      <c r="I201" s="22">
        <v>0.75</v>
      </c>
      <c r="J201" s="22">
        <v>0.75694444444444453</v>
      </c>
      <c r="K201" s="22">
        <v>0.8125</v>
      </c>
      <c r="L201" s="33">
        <f t="shared" si="11"/>
        <v>19700</v>
      </c>
      <c r="M201" s="33">
        <f t="shared" si="12"/>
        <v>31520</v>
      </c>
      <c r="N201" s="33">
        <f t="shared" si="13"/>
        <v>39400</v>
      </c>
    </row>
    <row r="202" spans="1:19" hidden="1" x14ac:dyDescent="0.25">
      <c r="A202" s="21" t="s">
        <v>98</v>
      </c>
      <c r="B202" s="21" t="s">
        <v>1441</v>
      </c>
      <c r="C202" s="31">
        <v>985</v>
      </c>
      <c r="D202" s="31">
        <v>965</v>
      </c>
      <c r="E202" s="21" t="s">
        <v>1453</v>
      </c>
      <c r="F202" s="21" t="s">
        <v>9</v>
      </c>
      <c r="G202" s="21" t="s">
        <v>1412</v>
      </c>
      <c r="H202" s="21" t="s">
        <v>1403</v>
      </c>
      <c r="I202" s="22">
        <v>0.91666666666666663</v>
      </c>
      <c r="J202" s="22">
        <v>0.87152777777777779</v>
      </c>
      <c r="K202" s="22">
        <v>0.90277777777777779</v>
      </c>
      <c r="L202" s="33">
        <f t="shared" si="11"/>
        <v>19700</v>
      </c>
      <c r="M202" s="33">
        <f t="shared" si="12"/>
        <v>31520</v>
      </c>
      <c r="N202" s="33">
        <f t="shared" si="13"/>
        <v>39400</v>
      </c>
      <c r="S202" s="1">
        <v>22200</v>
      </c>
    </row>
    <row r="203" spans="1:19" hidden="1" x14ac:dyDescent="0.25">
      <c r="A203" s="21" t="s">
        <v>98</v>
      </c>
      <c r="B203" s="21" t="s">
        <v>1441</v>
      </c>
      <c r="C203" s="31">
        <v>985</v>
      </c>
      <c r="D203" s="31">
        <v>965</v>
      </c>
      <c r="E203" s="21" t="s">
        <v>1453</v>
      </c>
      <c r="F203" s="21" t="s">
        <v>1387</v>
      </c>
      <c r="G203" s="21" t="s">
        <v>1405</v>
      </c>
      <c r="H203" s="21" t="s">
        <v>1403</v>
      </c>
      <c r="I203" s="22">
        <v>0.91666666666666663</v>
      </c>
      <c r="J203" s="22">
        <v>0.92013888888888884</v>
      </c>
      <c r="K203" s="22">
        <v>0.95486111111111116</v>
      </c>
      <c r="L203" s="33">
        <f t="shared" si="11"/>
        <v>19700</v>
      </c>
      <c r="M203" s="33">
        <f t="shared" si="12"/>
        <v>31520</v>
      </c>
      <c r="N203" s="33">
        <f t="shared" si="13"/>
        <v>39400</v>
      </c>
      <c r="S203" s="1">
        <v>22200</v>
      </c>
    </row>
    <row r="204" spans="1:19" hidden="1" x14ac:dyDescent="0.25">
      <c r="A204" s="21" t="s">
        <v>98</v>
      </c>
      <c r="B204" s="21" t="s">
        <v>1441</v>
      </c>
      <c r="C204" s="31">
        <v>1045</v>
      </c>
      <c r="D204" s="31">
        <v>1025</v>
      </c>
      <c r="E204" s="21" t="s">
        <v>1454</v>
      </c>
      <c r="F204" s="21" t="s">
        <v>9</v>
      </c>
      <c r="G204" s="21" t="s">
        <v>1402</v>
      </c>
      <c r="H204" s="21" t="s">
        <v>1403</v>
      </c>
      <c r="I204" s="22">
        <v>0.25</v>
      </c>
      <c r="J204" s="22">
        <v>0.20138888888888887</v>
      </c>
      <c r="K204" s="22">
        <v>0.23611111111111113</v>
      </c>
      <c r="L204" s="33">
        <f t="shared" si="11"/>
        <v>20900</v>
      </c>
      <c r="M204" s="33">
        <f t="shared" si="12"/>
        <v>33440</v>
      </c>
      <c r="N204" s="33">
        <f t="shared" si="13"/>
        <v>41800</v>
      </c>
    </row>
    <row r="205" spans="1:19" hidden="1" x14ac:dyDescent="0.25">
      <c r="A205" s="21" t="s">
        <v>98</v>
      </c>
      <c r="B205" s="21" t="s">
        <v>1441</v>
      </c>
      <c r="C205" s="31">
        <v>1045</v>
      </c>
      <c r="D205" s="31">
        <v>1025</v>
      </c>
      <c r="E205" s="21" t="s">
        <v>1454</v>
      </c>
      <c r="F205" s="21" t="s">
        <v>1387</v>
      </c>
      <c r="G205" s="21" t="s">
        <v>1402</v>
      </c>
      <c r="H205" s="21" t="s">
        <v>1403</v>
      </c>
      <c r="I205" s="22">
        <v>0.58333333333333337</v>
      </c>
      <c r="J205" s="22">
        <v>0.59027777777777779</v>
      </c>
      <c r="K205" s="22">
        <v>0.63888888888888895</v>
      </c>
      <c r="L205" s="33">
        <f t="shared" si="11"/>
        <v>20900</v>
      </c>
      <c r="M205" s="33">
        <f t="shared" si="12"/>
        <v>33440</v>
      </c>
      <c r="N205" s="33">
        <f t="shared" si="13"/>
        <v>41800</v>
      </c>
    </row>
    <row r="206" spans="1:19" hidden="1" x14ac:dyDescent="0.25">
      <c r="A206" s="21" t="s">
        <v>98</v>
      </c>
      <c r="B206" s="21" t="s">
        <v>1441</v>
      </c>
      <c r="C206" s="31">
        <v>985</v>
      </c>
      <c r="D206" s="31">
        <v>965</v>
      </c>
      <c r="E206" s="21" t="s">
        <v>1455</v>
      </c>
      <c r="F206" s="21" t="s">
        <v>9</v>
      </c>
      <c r="G206" s="21" t="s">
        <v>1402</v>
      </c>
      <c r="H206" s="21" t="s">
        <v>1403</v>
      </c>
      <c r="I206" s="22">
        <v>0.25</v>
      </c>
      <c r="J206" s="22">
        <v>0.19791666666666666</v>
      </c>
      <c r="K206" s="22">
        <v>0.23611111111111113</v>
      </c>
      <c r="L206" s="33">
        <f t="shared" si="11"/>
        <v>19700</v>
      </c>
      <c r="M206" s="33">
        <f t="shared" si="12"/>
        <v>31520</v>
      </c>
      <c r="N206" s="33">
        <f t="shared" si="13"/>
        <v>39400</v>
      </c>
    </row>
    <row r="207" spans="1:19" hidden="1" x14ac:dyDescent="0.25">
      <c r="A207" s="21" t="s">
        <v>98</v>
      </c>
      <c r="B207" s="21" t="s">
        <v>1441</v>
      </c>
      <c r="C207" s="31">
        <v>985</v>
      </c>
      <c r="D207" s="31">
        <v>965</v>
      </c>
      <c r="E207" s="21" t="s">
        <v>1455</v>
      </c>
      <c r="F207" s="21" t="s">
        <v>1387</v>
      </c>
      <c r="G207" s="21" t="s">
        <v>1412</v>
      </c>
      <c r="H207" s="21" t="s">
        <v>1403</v>
      </c>
      <c r="I207" s="22">
        <v>0.25</v>
      </c>
      <c r="J207" s="22">
        <v>0.25694444444444448</v>
      </c>
      <c r="K207" s="22">
        <v>0.30555555555555552</v>
      </c>
      <c r="L207" s="33">
        <f t="shared" si="11"/>
        <v>19700</v>
      </c>
      <c r="M207" s="33">
        <f t="shared" si="12"/>
        <v>31520</v>
      </c>
      <c r="N207" s="33">
        <f t="shared" si="13"/>
        <v>39400</v>
      </c>
    </row>
    <row r="208" spans="1:19" hidden="1" x14ac:dyDescent="0.25">
      <c r="A208" s="21" t="s">
        <v>98</v>
      </c>
      <c r="B208" s="21" t="s">
        <v>1441</v>
      </c>
      <c r="C208" s="31">
        <v>985</v>
      </c>
      <c r="D208" s="31">
        <v>965</v>
      </c>
      <c r="E208" s="21" t="s">
        <v>1455</v>
      </c>
      <c r="F208" s="21" t="s">
        <v>9</v>
      </c>
      <c r="G208" s="21" t="s">
        <v>1405</v>
      </c>
      <c r="H208" s="21" t="s">
        <v>1403</v>
      </c>
      <c r="I208" s="22">
        <v>0.58333333333333337</v>
      </c>
      <c r="J208" s="22">
        <v>0.53472222222222221</v>
      </c>
      <c r="K208" s="22">
        <v>0.56944444444444442</v>
      </c>
      <c r="L208" s="33">
        <f t="shared" si="11"/>
        <v>19700</v>
      </c>
      <c r="M208" s="33">
        <f t="shared" si="12"/>
        <v>31520</v>
      </c>
      <c r="N208" s="33">
        <f t="shared" si="13"/>
        <v>39400</v>
      </c>
    </row>
    <row r="209" spans="1:14" hidden="1" x14ac:dyDescent="0.25">
      <c r="A209" s="21" t="s">
        <v>98</v>
      </c>
      <c r="B209" s="21" t="s">
        <v>1441</v>
      </c>
      <c r="C209" s="31">
        <v>985</v>
      </c>
      <c r="D209" s="31">
        <v>965</v>
      </c>
      <c r="E209" s="21" t="s">
        <v>1455</v>
      </c>
      <c r="F209" s="21" t="s">
        <v>1387</v>
      </c>
      <c r="G209" s="21" t="s">
        <v>1402</v>
      </c>
      <c r="H209" s="21" t="s">
        <v>1403</v>
      </c>
      <c r="I209" s="22">
        <v>0.58333333333333337</v>
      </c>
      <c r="J209" s="22">
        <v>0.59027777777777779</v>
      </c>
      <c r="K209" s="22">
        <v>0.64583333333333337</v>
      </c>
      <c r="L209" s="33">
        <f t="shared" si="11"/>
        <v>19700</v>
      </c>
      <c r="M209" s="33">
        <f t="shared" si="12"/>
        <v>31520</v>
      </c>
      <c r="N209" s="33">
        <f t="shared" si="13"/>
        <v>39400</v>
      </c>
    </row>
    <row r="210" spans="1:14" hidden="1" x14ac:dyDescent="0.25">
      <c r="A210" s="21" t="s">
        <v>98</v>
      </c>
      <c r="B210" s="21" t="s">
        <v>1441</v>
      </c>
      <c r="C210" s="31">
        <v>985</v>
      </c>
      <c r="D210" s="31">
        <v>965</v>
      </c>
      <c r="E210" s="21" t="s">
        <v>1455</v>
      </c>
      <c r="F210" s="21" t="s">
        <v>1387</v>
      </c>
      <c r="G210" s="21" t="s">
        <v>1402</v>
      </c>
      <c r="H210" s="21" t="s">
        <v>1403</v>
      </c>
      <c r="I210" s="22">
        <v>0.64583333333333337</v>
      </c>
      <c r="J210" s="22">
        <v>0.65625</v>
      </c>
      <c r="K210" s="22">
        <v>0.70833333333333337</v>
      </c>
      <c r="L210" s="33">
        <f t="shared" si="11"/>
        <v>19700</v>
      </c>
      <c r="M210" s="33">
        <f t="shared" si="12"/>
        <v>31520</v>
      </c>
      <c r="N210" s="33">
        <f t="shared" si="13"/>
        <v>39400</v>
      </c>
    </row>
    <row r="211" spans="1:14" hidden="1" x14ac:dyDescent="0.25">
      <c r="A211" s="21" t="s">
        <v>98</v>
      </c>
      <c r="B211" s="21" t="s">
        <v>1441</v>
      </c>
      <c r="C211" s="31">
        <v>985</v>
      </c>
      <c r="D211" s="31">
        <v>965</v>
      </c>
      <c r="E211" s="21" t="s">
        <v>1455</v>
      </c>
      <c r="F211" s="21" t="s">
        <v>1387</v>
      </c>
      <c r="G211" s="21" t="s">
        <v>1402</v>
      </c>
      <c r="H211" s="21" t="s">
        <v>1403</v>
      </c>
      <c r="I211" s="22">
        <v>0.67083333333333339</v>
      </c>
      <c r="J211" s="22">
        <v>0.67708333333333337</v>
      </c>
      <c r="K211" s="22">
        <v>0.72916666666666663</v>
      </c>
      <c r="L211" s="33">
        <f t="shared" si="11"/>
        <v>19700</v>
      </c>
      <c r="M211" s="33">
        <f t="shared" si="12"/>
        <v>31520</v>
      </c>
      <c r="N211" s="33">
        <f t="shared" si="13"/>
        <v>39400</v>
      </c>
    </row>
    <row r="212" spans="1:14" hidden="1" x14ac:dyDescent="0.25">
      <c r="A212" s="21" t="s">
        <v>98</v>
      </c>
      <c r="B212" s="21" t="s">
        <v>1441</v>
      </c>
      <c r="C212" s="31">
        <v>985</v>
      </c>
      <c r="D212" s="31">
        <v>965</v>
      </c>
      <c r="E212" s="21" t="s">
        <v>1455</v>
      </c>
      <c r="F212" s="21" t="s">
        <v>9</v>
      </c>
      <c r="G212" s="21" t="s">
        <v>1413</v>
      </c>
      <c r="H212" s="21" t="s">
        <v>1403</v>
      </c>
      <c r="I212" s="22">
        <v>0.75</v>
      </c>
      <c r="J212" s="22">
        <v>0.69444444444444453</v>
      </c>
      <c r="K212" s="22">
        <v>0.73611111111111116</v>
      </c>
      <c r="L212" s="33">
        <f t="shared" si="11"/>
        <v>19700</v>
      </c>
      <c r="M212" s="33">
        <f t="shared" si="12"/>
        <v>31520</v>
      </c>
      <c r="N212" s="33">
        <f t="shared" si="13"/>
        <v>39400</v>
      </c>
    </row>
    <row r="213" spans="1:14" hidden="1" x14ac:dyDescent="0.25">
      <c r="A213" s="21" t="s">
        <v>98</v>
      </c>
      <c r="B213" s="21" t="s">
        <v>1441</v>
      </c>
      <c r="C213" s="31">
        <v>985</v>
      </c>
      <c r="D213" s="31">
        <v>965</v>
      </c>
      <c r="E213" s="21" t="s">
        <v>1455</v>
      </c>
      <c r="F213" s="21" t="s">
        <v>1387</v>
      </c>
      <c r="G213" s="21" t="s">
        <v>1413</v>
      </c>
      <c r="H213" s="21" t="s">
        <v>1403</v>
      </c>
      <c r="I213" s="22">
        <v>0.75</v>
      </c>
      <c r="J213" s="22">
        <v>0.75694444444444453</v>
      </c>
      <c r="K213" s="22">
        <v>0.8125</v>
      </c>
      <c r="L213" s="33">
        <f t="shared" si="11"/>
        <v>19700</v>
      </c>
      <c r="M213" s="33">
        <f t="shared" si="12"/>
        <v>31520</v>
      </c>
      <c r="N213" s="33">
        <f t="shared" si="13"/>
        <v>39400</v>
      </c>
    </row>
    <row r="214" spans="1:14" hidden="1" x14ac:dyDescent="0.25">
      <c r="A214" s="21" t="s">
        <v>98</v>
      </c>
      <c r="B214" s="21" t="s">
        <v>1441</v>
      </c>
      <c r="C214" s="31">
        <v>985</v>
      </c>
      <c r="D214" s="31">
        <v>965</v>
      </c>
      <c r="E214" s="21" t="s">
        <v>1455</v>
      </c>
      <c r="F214" s="21" t="s">
        <v>9</v>
      </c>
      <c r="G214" s="21" t="s">
        <v>1412</v>
      </c>
      <c r="H214" s="21" t="s">
        <v>1403</v>
      </c>
      <c r="I214" s="22">
        <v>0.91666666666666663</v>
      </c>
      <c r="J214" s="22">
        <v>0.86805555555555547</v>
      </c>
      <c r="K214" s="22">
        <v>0.90277777777777779</v>
      </c>
      <c r="L214" s="33">
        <f t="shared" si="11"/>
        <v>19700</v>
      </c>
      <c r="M214" s="33">
        <f t="shared" si="12"/>
        <v>31520</v>
      </c>
      <c r="N214" s="33">
        <f t="shared" si="13"/>
        <v>39400</v>
      </c>
    </row>
    <row r="215" spans="1:14" hidden="1" x14ac:dyDescent="0.25">
      <c r="A215" s="21" t="s">
        <v>98</v>
      </c>
      <c r="B215" s="21" t="s">
        <v>1441</v>
      </c>
      <c r="C215" s="31">
        <v>985</v>
      </c>
      <c r="D215" s="31">
        <v>965</v>
      </c>
      <c r="E215" s="21" t="s">
        <v>1455</v>
      </c>
      <c r="F215" s="21" t="s">
        <v>1387</v>
      </c>
      <c r="G215" s="21" t="s">
        <v>1405</v>
      </c>
      <c r="H215" s="21" t="s">
        <v>1403</v>
      </c>
      <c r="I215" s="22">
        <v>0.91666666666666663</v>
      </c>
      <c r="J215" s="22">
        <v>0.92013888888888884</v>
      </c>
      <c r="K215" s="22">
        <v>0.95486111111111116</v>
      </c>
      <c r="L215" s="33">
        <f t="shared" si="11"/>
        <v>19700</v>
      </c>
      <c r="M215" s="33">
        <f t="shared" si="12"/>
        <v>31520</v>
      </c>
      <c r="N215" s="33">
        <f t="shared" si="13"/>
        <v>39400</v>
      </c>
    </row>
    <row r="216" spans="1:14" x14ac:dyDescent="0.25">
      <c r="A216" s="21" t="s">
        <v>98</v>
      </c>
      <c r="B216" s="21" t="s">
        <v>1441</v>
      </c>
      <c r="C216" s="31">
        <v>1275</v>
      </c>
      <c r="D216" s="31">
        <v>1250</v>
      </c>
      <c r="E216" s="21" t="s">
        <v>1456</v>
      </c>
      <c r="F216" s="21" t="s">
        <v>9</v>
      </c>
      <c r="G216" s="21" t="s">
        <v>1402</v>
      </c>
      <c r="H216" s="21" t="s">
        <v>1403</v>
      </c>
      <c r="I216" s="22">
        <v>0.25</v>
      </c>
      <c r="J216" s="22">
        <v>0.19791666666666666</v>
      </c>
      <c r="K216" s="22">
        <v>0.23611111111111113</v>
      </c>
      <c r="L216" s="33">
        <f t="shared" si="11"/>
        <v>25500</v>
      </c>
      <c r="M216" s="33">
        <f t="shared" si="12"/>
        <v>40800</v>
      </c>
      <c r="N216" s="33">
        <f t="shared" si="13"/>
        <v>51000</v>
      </c>
    </row>
    <row r="217" spans="1:14" s="37" customFormat="1" x14ac:dyDescent="0.25">
      <c r="A217" s="34" t="s">
        <v>98</v>
      </c>
      <c r="B217" s="34" t="s">
        <v>1441</v>
      </c>
      <c r="C217" s="35">
        <v>1275</v>
      </c>
      <c r="D217" s="35">
        <v>1250</v>
      </c>
      <c r="E217" s="34" t="s">
        <v>1456</v>
      </c>
      <c r="F217" s="34" t="s">
        <v>9</v>
      </c>
      <c r="G217" s="34" t="s">
        <v>1413</v>
      </c>
      <c r="H217" s="34" t="s">
        <v>1403</v>
      </c>
      <c r="I217" s="36">
        <v>0.75</v>
      </c>
      <c r="J217" s="36">
        <v>0.6875</v>
      </c>
      <c r="K217" s="36">
        <v>0.73611111111111116</v>
      </c>
      <c r="L217" s="33">
        <f>D217*$L$1</f>
        <v>25000</v>
      </c>
      <c r="M217" s="33">
        <f t="shared" si="12"/>
        <v>40800</v>
      </c>
      <c r="N217" s="33">
        <f t="shared" si="13"/>
        <v>51000</v>
      </c>
    </row>
    <row r="218" spans="1:14" x14ac:dyDescent="0.25">
      <c r="A218" s="21" t="s">
        <v>98</v>
      </c>
      <c r="B218" s="21" t="s">
        <v>1441</v>
      </c>
      <c r="C218" s="31">
        <v>1275</v>
      </c>
      <c r="D218" s="31">
        <v>1250</v>
      </c>
      <c r="E218" s="21" t="s">
        <v>1456</v>
      </c>
      <c r="F218" s="21" t="s">
        <v>1387</v>
      </c>
      <c r="G218" s="21" t="s">
        <v>1405</v>
      </c>
      <c r="H218" s="21" t="s">
        <v>1403</v>
      </c>
      <c r="I218" s="22">
        <v>0.91666666666666663</v>
      </c>
      <c r="J218" s="22">
        <v>0.92013888888888884</v>
      </c>
      <c r="K218" s="22">
        <v>0.95138888888888884</v>
      </c>
      <c r="L218" s="33">
        <f t="shared" si="11"/>
        <v>25500</v>
      </c>
      <c r="M218" s="33">
        <f t="shared" si="12"/>
        <v>40800</v>
      </c>
      <c r="N218" s="33">
        <f t="shared" si="13"/>
        <v>51000</v>
      </c>
    </row>
    <row r="219" spans="1:14" hidden="1" x14ac:dyDescent="0.25">
      <c r="A219" s="21" t="s">
        <v>98</v>
      </c>
      <c r="B219" s="21" t="s">
        <v>1441</v>
      </c>
      <c r="C219" s="31">
        <v>1170</v>
      </c>
      <c r="D219" s="31">
        <f>C219-(C219*2.14%)</f>
        <v>1144.962</v>
      </c>
      <c r="E219" s="21" t="s">
        <v>1447</v>
      </c>
      <c r="F219" s="21" t="s">
        <v>9</v>
      </c>
      <c r="G219" s="21" t="s">
        <v>1402</v>
      </c>
      <c r="H219" s="21" t="s">
        <v>1403</v>
      </c>
      <c r="I219" s="22">
        <v>0.25</v>
      </c>
      <c r="J219" s="22">
        <v>0.19791666666666666</v>
      </c>
      <c r="K219" s="22">
        <v>0.23611111111111113</v>
      </c>
      <c r="L219" s="33">
        <f t="shared" si="11"/>
        <v>23400</v>
      </c>
      <c r="M219" s="33">
        <f t="shared" si="12"/>
        <v>37440</v>
      </c>
      <c r="N219" s="33">
        <f t="shared" si="13"/>
        <v>46800</v>
      </c>
    </row>
    <row r="220" spans="1:14" s="37" customFormat="1" hidden="1" x14ac:dyDescent="0.25">
      <c r="A220" s="34" t="s">
        <v>98</v>
      </c>
      <c r="B220" s="34" t="s">
        <v>1441</v>
      </c>
      <c r="C220" s="35">
        <v>1170</v>
      </c>
      <c r="D220" s="35">
        <f>C220-(C220*2.14%)</f>
        <v>1144.962</v>
      </c>
      <c r="E220" s="34" t="s">
        <v>1447</v>
      </c>
      <c r="F220" s="34" t="s">
        <v>9</v>
      </c>
      <c r="G220" s="34" t="s">
        <v>1405</v>
      </c>
      <c r="H220" s="34" t="s">
        <v>1403</v>
      </c>
      <c r="I220" s="36">
        <v>0.58333333333333337</v>
      </c>
      <c r="J220" s="36">
        <v>0.51041666666666663</v>
      </c>
      <c r="K220" s="36">
        <v>0.56944444444444442</v>
      </c>
      <c r="L220" s="33">
        <f t="shared" si="11"/>
        <v>23400</v>
      </c>
      <c r="M220" s="33">
        <f t="shared" si="12"/>
        <v>37440</v>
      </c>
      <c r="N220" s="33">
        <f t="shared" si="13"/>
        <v>46800</v>
      </c>
    </row>
    <row r="221" spans="1:14" hidden="1" x14ac:dyDescent="0.25">
      <c r="A221" s="21" t="s">
        <v>184</v>
      </c>
      <c r="B221" s="21" t="s">
        <v>1457</v>
      </c>
      <c r="C221" s="31">
        <v>1130</v>
      </c>
      <c r="D221" s="31">
        <v>1105</v>
      </c>
      <c r="E221" s="21" t="s">
        <v>1458</v>
      </c>
      <c r="F221" s="21" t="s">
        <v>9</v>
      </c>
      <c r="G221" s="21" t="s">
        <v>1402</v>
      </c>
      <c r="H221" s="21" t="s">
        <v>1403</v>
      </c>
      <c r="I221" s="22">
        <v>0.25</v>
      </c>
      <c r="J221" s="22">
        <v>0.19791666666666666</v>
      </c>
      <c r="K221" s="22">
        <v>0.23611111111111113</v>
      </c>
      <c r="L221" s="33">
        <f t="shared" si="11"/>
        <v>22600</v>
      </c>
      <c r="M221" s="33">
        <f t="shared" si="12"/>
        <v>36160</v>
      </c>
      <c r="N221" s="33">
        <f t="shared" si="13"/>
        <v>45200</v>
      </c>
    </row>
    <row r="222" spans="1:14" hidden="1" x14ac:dyDescent="0.25">
      <c r="A222" s="21" t="s">
        <v>184</v>
      </c>
      <c r="B222" s="21" t="s">
        <v>1457</v>
      </c>
      <c r="C222" s="31">
        <v>1130</v>
      </c>
      <c r="D222" s="31">
        <v>1105</v>
      </c>
      <c r="E222" s="21" t="s">
        <v>1458</v>
      </c>
      <c r="F222" s="21" t="s">
        <v>1387</v>
      </c>
      <c r="G222" s="21" t="s">
        <v>1402</v>
      </c>
      <c r="H222" s="21" t="s">
        <v>1403</v>
      </c>
      <c r="I222" s="22">
        <v>0.64583333333333337</v>
      </c>
      <c r="J222" s="22">
        <v>0.65625</v>
      </c>
      <c r="K222" s="22">
        <v>0.70833333333333337</v>
      </c>
      <c r="L222" s="33">
        <f>C222*$L$1</f>
        <v>22600</v>
      </c>
      <c r="M222" s="33">
        <f>D222*$M$1</f>
        <v>35360</v>
      </c>
      <c r="N222" s="33">
        <f t="shared" si="13"/>
        <v>45200</v>
      </c>
    </row>
    <row r="223" spans="1:14" hidden="1" x14ac:dyDescent="0.25">
      <c r="A223" s="21" t="s">
        <v>10</v>
      </c>
      <c r="B223" s="21" t="s">
        <v>1457</v>
      </c>
      <c r="C223" s="31">
        <v>1445</v>
      </c>
      <c r="D223" s="31">
        <v>1415</v>
      </c>
      <c r="E223" s="21" t="s">
        <v>1459</v>
      </c>
      <c r="F223" s="21" t="s">
        <v>9</v>
      </c>
      <c r="G223" s="21" t="s">
        <v>1402</v>
      </c>
      <c r="H223" s="21" t="s">
        <v>1403</v>
      </c>
      <c r="I223" s="22">
        <v>0.25</v>
      </c>
      <c r="J223" s="22">
        <v>0.19791666666666666</v>
      </c>
      <c r="K223" s="22">
        <v>0.23611111111111113</v>
      </c>
      <c r="L223" s="33">
        <f t="shared" si="11"/>
        <v>28900</v>
      </c>
      <c r="M223" s="33">
        <f t="shared" si="12"/>
        <v>46240</v>
      </c>
      <c r="N223" s="33">
        <f t="shared" si="13"/>
        <v>57800</v>
      </c>
    </row>
    <row r="224" spans="1:14" hidden="1" x14ac:dyDescent="0.25">
      <c r="A224" s="21" t="s">
        <v>10</v>
      </c>
      <c r="B224" s="21" t="s">
        <v>1457</v>
      </c>
      <c r="C224" s="31">
        <v>1740</v>
      </c>
      <c r="D224" s="31">
        <v>1740</v>
      </c>
      <c r="E224" s="21" t="s">
        <v>1459</v>
      </c>
      <c r="F224" s="21" t="s">
        <v>1387</v>
      </c>
      <c r="G224" s="21" t="s">
        <v>1402</v>
      </c>
      <c r="H224" s="21" t="s">
        <v>1403</v>
      </c>
      <c r="I224" s="22">
        <v>0.64583333333333337</v>
      </c>
      <c r="J224" s="22">
        <v>0.65625</v>
      </c>
      <c r="K224" s="22">
        <v>0.70833333333333337</v>
      </c>
      <c r="L224" s="33">
        <f t="shared" si="11"/>
        <v>34800</v>
      </c>
      <c r="M224" s="33">
        <f t="shared" si="12"/>
        <v>55680</v>
      </c>
      <c r="N224" s="33">
        <f>D224*$N$1</f>
        <v>69600</v>
      </c>
    </row>
    <row r="225" spans="1:14" hidden="1" x14ac:dyDescent="0.25">
      <c r="A225" s="21" t="s">
        <v>184</v>
      </c>
      <c r="B225" s="21" t="s">
        <v>1457</v>
      </c>
      <c r="C225" s="31">
        <v>1445</v>
      </c>
      <c r="D225" s="31">
        <v>1415</v>
      </c>
      <c r="E225" s="21" t="s">
        <v>1457</v>
      </c>
      <c r="F225" s="21" t="s">
        <v>9</v>
      </c>
      <c r="G225" s="21" t="s">
        <v>1402</v>
      </c>
      <c r="H225" s="21" t="s">
        <v>1403</v>
      </c>
      <c r="I225" s="22">
        <v>0.25</v>
      </c>
      <c r="J225" s="22">
        <v>0.21180555555555555</v>
      </c>
      <c r="K225" s="22">
        <v>0.23611111111111113</v>
      </c>
      <c r="L225" s="33">
        <f t="shared" si="11"/>
        <v>28900</v>
      </c>
      <c r="M225" s="33">
        <f t="shared" si="12"/>
        <v>46240</v>
      </c>
      <c r="N225" s="33">
        <f t="shared" si="13"/>
        <v>57800</v>
      </c>
    </row>
    <row r="226" spans="1:14" hidden="1" x14ac:dyDescent="0.25">
      <c r="A226" s="21" t="s">
        <v>184</v>
      </c>
      <c r="B226" s="21" t="s">
        <v>1457</v>
      </c>
      <c r="C226" s="31">
        <v>1445</v>
      </c>
      <c r="D226" s="31">
        <v>1415</v>
      </c>
      <c r="E226" s="21" t="s">
        <v>1457</v>
      </c>
      <c r="F226" s="21" t="s">
        <v>9</v>
      </c>
      <c r="G226" s="21" t="s">
        <v>1402</v>
      </c>
      <c r="H226" s="21" t="s">
        <v>1403</v>
      </c>
      <c r="I226" s="22">
        <v>0.25</v>
      </c>
      <c r="J226" s="22">
        <v>0.21180555555555555</v>
      </c>
      <c r="K226" s="22">
        <v>0.23611111111111113</v>
      </c>
      <c r="L226" s="33">
        <f>D226*$L$1</f>
        <v>28300</v>
      </c>
      <c r="M226" s="33">
        <f t="shared" si="12"/>
        <v>46240</v>
      </c>
      <c r="N226" s="33">
        <f t="shared" si="13"/>
        <v>57800</v>
      </c>
    </row>
    <row r="227" spans="1:14" hidden="1" x14ac:dyDescent="0.25">
      <c r="A227" s="21" t="s">
        <v>184</v>
      </c>
      <c r="B227" s="21" t="s">
        <v>1457</v>
      </c>
      <c r="C227" s="31">
        <v>1445</v>
      </c>
      <c r="D227" s="31">
        <v>1415</v>
      </c>
      <c r="E227" s="21" t="s">
        <v>1457</v>
      </c>
      <c r="F227" s="21" t="s">
        <v>9</v>
      </c>
      <c r="G227" s="21" t="s">
        <v>1402</v>
      </c>
      <c r="H227" s="21" t="s">
        <v>1403</v>
      </c>
      <c r="I227" s="22">
        <v>0.25</v>
      </c>
      <c r="J227" s="22">
        <v>0.21180555555555555</v>
      </c>
      <c r="K227" s="22">
        <v>0.23611111111111113</v>
      </c>
      <c r="L227" s="33">
        <f t="shared" si="11"/>
        <v>28900</v>
      </c>
      <c r="M227" s="33">
        <f t="shared" si="12"/>
        <v>46240</v>
      </c>
      <c r="N227" s="33">
        <f t="shared" si="13"/>
        <v>57800</v>
      </c>
    </row>
    <row r="228" spans="1:14" hidden="1" x14ac:dyDescent="0.25">
      <c r="A228" s="21" t="s">
        <v>184</v>
      </c>
      <c r="B228" s="21" t="s">
        <v>1457</v>
      </c>
      <c r="C228" s="31">
        <v>1445</v>
      </c>
      <c r="D228" s="31">
        <v>1415</v>
      </c>
      <c r="E228" s="21" t="s">
        <v>1457</v>
      </c>
      <c r="F228" s="21" t="s">
        <v>1387</v>
      </c>
      <c r="G228" s="21" t="s">
        <v>1412</v>
      </c>
      <c r="H228" s="21" t="s">
        <v>1403</v>
      </c>
      <c r="I228" s="22">
        <v>0.25</v>
      </c>
      <c r="J228" s="22">
        <v>0.25694444444444448</v>
      </c>
      <c r="K228" s="22">
        <v>0.3125</v>
      </c>
      <c r="L228" s="33">
        <f t="shared" si="11"/>
        <v>28900</v>
      </c>
      <c r="M228" s="33">
        <f t="shared" si="12"/>
        <v>46240</v>
      </c>
      <c r="N228" s="33">
        <f t="shared" si="13"/>
        <v>57800</v>
      </c>
    </row>
    <row r="229" spans="1:14" hidden="1" x14ac:dyDescent="0.25">
      <c r="A229" s="21" t="s">
        <v>184</v>
      </c>
      <c r="B229" s="21" t="s">
        <v>1457</v>
      </c>
      <c r="C229" s="31">
        <v>1445</v>
      </c>
      <c r="D229" s="31">
        <v>1415</v>
      </c>
      <c r="E229" s="21" t="s">
        <v>1457</v>
      </c>
      <c r="F229" s="21" t="s">
        <v>9</v>
      </c>
      <c r="G229" s="21" t="s">
        <v>1411</v>
      </c>
      <c r="H229" s="21" t="s">
        <v>1403</v>
      </c>
      <c r="I229" s="22">
        <v>0.33333333333333331</v>
      </c>
      <c r="J229" s="22">
        <v>0.27083333333333331</v>
      </c>
      <c r="K229" s="22">
        <v>0.31944444444444448</v>
      </c>
      <c r="L229" s="33">
        <f t="shared" si="11"/>
        <v>28900</v>
      </c>
      <c r="M229" s="33">
        <f t="shared" si="12"/>
        <v>46240</v>
      </c>
      <c r="N229" s="33">
        <f t="shared" si="13"/>
        <v>57800</v>
      </c>
    </row>
    <row r="230" spans="1:14" hidden="1" x14ac:dyDescent="0.25">
      <c r="A230" s="21" t="s">
        <v>184</v>
      </c>
      <c r="B230" s="21" t="s">
        <v>1457</v>
      </c>
      <c r="C230" s="31">
        <v>1445</v>
      </c>
      <c r="D230" s="31">
        <v>1415</v>
      </c>
      <c r="E230" s="21" t="s">
        <v>1457</v>
      </c>
      <c r="F230" s="21" t="s">
        <v>9</v>
      </c>
      <c r="G230" s="21" t="s">
        <v>1411</v>
      </c>
      <c r="H230" s="21" t="s">
        <v>1403</v>
      </c>
      <c r="I230" s="22">
        <v>0.33333333333333331</v>
      </c>
      <c r="J230" s="22">
        <v>0.29166666666666669</v>
      </c>
      <c r="K230" s="22">
        <v>0.31944444444444448</v>
      </c>
      <c r="L230" s="33">
        <f>D230*$L$1</f>
        <v>28300</v>
      </c>
      <c r="M230" s="33">
        <f t="shared" si="12"/>
        <v>46240</v>
      </c>
      <c r="N230" s="33">
        <f>D230*$N$1</f>
        <v>56600</v>
      </c>
    </row>
    <row r="231" spans="1:14" hidden="1" x14ac:dyDescent="0.25">
      <c r="A231" s="21" t="s">
        <v>184</v>
      </c>
      <c r="B231" s="21" t="s">
        <v>1457</v>
      </c>
      <c r="C231" s="31">
        <v>1445</v>
      </c>
      <c r="D231" s="31">
        <v>1415</v>
      </c>
      <c r="E231" s="21" t="s">
        <v>1457</v>
      </c>
      <c r="F231" s="21" t="s">
        <v>9</v>
      </c>
      <c r="G231" s="21" t="s">
        <v>1405</v>
      </c>
      <c r="H231" s="21" t="s">
        <v>1403</v>
      </c>
      <c r="I231" s="22">
        <v>0.58333333333333337</v>
      </c>
      <c r="J231" s="22">
        <v>0.52083333333333337</v>
      </c>
      <c r="K231" s="22">
        <v>0.56944444444444442</v>
      </c>
      <c r="L231" s="33">
        <f t="shared" si="11"/>
        <v>28900</v>
      </c>
      <c r="M231" s="33">
        <f t="shared" si="12"/>
        <v>46240</v>
      </c>
      <c r="N231" s="33">
        <f t="shared" si="13"/>
        <v>57800</v>
      </c>
    </row>
    <row r="232" spans="1:14" hidden="1" x14ac:dyDescent="0.25">
      <c r="A232" s="21" t="s">
        <v>184</v>
      </c>
      <c r="B232" s="21" t="s">
        <v>1457</v>
      </c>
      <c r="C232" s="31">
        <v>1445</v>
      </c>
      <c r="D232" s="31">
        <v>1415</v>
      </c>
      <c r="E232" s="21" t="s">
        <v>1457</v>
      </c>
      <c r="F232" s="21" t="s">
        <v>1387</v>
      </c>
      <c r="G232" s="21" t="s">
        <v>1402</v>
      </c>
      <c r="H232" s="21" t="s">
        <v>1403</v>
      </c>
      <c r="I232" s="22">
        <v>0.58333333333333337</v>
      </c>
      <c r="J232" s="22">
        <v>0.59027777777777779</v>
      </c>
      <c r="K232" s="22">
        <v>0.64583333333333337</v>
      </c>
      <c r="L232" s="33">
        <f t="shared" si="11"/>
        <v>28900</v>
      </c>
      <c r="M232" s="33">
        <f t="shared" si="12"/>
        <v>46240</v>
      </c>
      <c r="N232" s="33">
        <f t="shared" si="13"/>
        <v>57800</v>
      </c>
    </row>
    <row r="233" spans="1:14" hidden="1" x14ac:dyDescent="0.25">
      <c r="A233" s="21" t="s">
        <v>184</v>
      </c>
      <c r="B233" s="21" t="s">
        <v>1457</v>
      </c>
      <c r="C233" s="31">
        <v>1445</v>
      </c>
      <c r="D233" s="31">
        <v>1415</v>
      </c>
      <c r="E233" s="21" t="s">
        <v>1457</v>
      </c>
      <c r="F233" s="21" t="s">
        <v>1387</v>
      </c>
      <c r="G233" s="21" t="s">
        <v>1402</v>
      </c>
      <c r="H233" s="21" t="s">
        <v>1403</v>
      </c>
      <c r="I233" s="22">
        <v>0.64583333333333337</v>
      </c>
      <c r="J233" s="22">
        <v>0.65625</v>
      </c>
      <c r="K233" s="22">
        <v>0.70833333333333337</v>
      </c>
      <c r="L233" s="33">
        <f t="shared" si="11"/>
        <v>28900</v>
      </c>
      <c r="M233" s="33">
        <f t="shared" si="12"/>
        <v>46240</v>
      </c>
      <c r="N233" s="33">
        <f t="shared" si="13"/>
        <v>57800</v>
      </c>
    </row>
    <row r="234" spans="1:14" hidden="1" x14ac:dyDescent="0.25">
      <c r="A234" s="21" t="s">
        <v>184</v>
      </c>
      <c r="B234" s="21" t="s">
        <v>1457</v>
      </c>
      <c r="C234" s="31">
        <v>1445</v>
      </c>
      <c r="D234" s="31">
        <v>1415</v>
      </c>
      <c r="E234" s="21" t="s">
        <v>1457</v>
      </c>
      <c r="F234" s="21" t="s">
        <v>9</v>
      </c>
      <c r="G234" s="21" t="s">
        <v>1413</v>
      </c>
      <c r="H234" s="21" t="s">
        <v>1403</v>
      </c>
      <c r="I234" s="22">
        <v>0.75</v>
      </c>
      <c r="J234" s="22">
        <v>0.67708333333333337</v>
      </c>
      <c r="K234" s="22">
        <v>0.73611111111111116</v>
      </c>
      <c r="L234" s="33">
        <f t="shared" si="11"/>
        <v>28900</v>
      </c>
      <c r="M234" s="33">
        <f t="shared" si="12"/>
        <v>46240</v>
      </c>
      <c r="N234" s="33">
        <f t="shared" si="13"/>
        <v>57800</v>
      </c>
    </row>
    <row r="235" spans="1:14" hidden="1" x14ac:dyDescent="0.25">
      <c r="A235" s="21" t="s">
        <v>184</v>
      </c>
      <c r="B235" s="21" t="s">
        <v>1457</v>
      </c>
      <c r="C235" s="31">
        <v>1445</v>
      </c>
      <c r="D235" s="31">
        <v>1415</v>
      </c>
      <c r="E235" s="21" t="s">
        <v>1457</v>
      </c>
      <c r="F235" s="21" t="s">
        <v>1387</v>
      </c>
      <c r="G235" s="21" t="s">
        <v>1411</v>
      </c>
      <c r="H235" s="21" t="s">
        <v>1403</v>
      </c>
      <c r="I235" s="22">
        <v>0.70833333333333337</v>
      </c>
      <c r="J235" s="22">
        <v>0.71180555555555547</v>
      </c>
      <c r="K235" s="22">
        <v>0.77777777777777779</v>
      </c>
      <c r="L235" s="33">
        <f t="shared" si="11"/>
        <v>28900</v>
      </c>
      <c r="M235" s="33">
        <f t="shared" si="12"/>
        <v>46240</v>
      </c>
      <c r="N235" s="33">
        <f t="shared" si="13"/>
        <v>57800</v>
      </c>
    </row>
    <row r="236" spans="1:14" hidden="1" x14ac:dyDescent="0.25">
      <c r="A236" s="21" t="s">
        <v>184</v>
      </c>
      <c r="B236" s="21" t="s">
        <v>1457</v>
      </c>
      <c r="C236" s="31">
        <v>1445</v>
      </c>
      <c r="D236" s="31">
        <v>1415</v>
      </c>
      <c r="E236" s="21" t="s">
        <v>1457</v>
      </c>
      <c r="F236" s="21" t="s">
        <v>1387</v>
      </c>
      <c r="G236" s="21" t="s">
        <v>1413</v>
      </c>
      <c r="H236" s="21" t="s">
        <v>1403</v>
      </c>
      <c r="I236" s="22">
        <v>0.75</v>
      </c>
      <c r="J236" s="22">
        <v>0.75694444444444453</v>
      </c>
      <c r="K236" s="22">
        <v>0.82638888888888884</v>
      </c>
      <c r="L236" s="33">
        <f t="shared" si="11"/>
        <v>28900</v>
      </c>
      <c r="M236" s="33">
        <f t="shared" si="12"/>
        <v>46240</v>
      </c>
      <c r="N236" s="33">
        <f t="shared" si="13"/>
        <v>57800</v>
      </c>
    </row>
    <row r="237" spans="1:14" hidden="1" x14ac:dyDescent="0.25">
      <c r="A237" s="21" t="s">
        <v>184</v>
      </c>
      <c r="B237" s="21" t="s">
        <v>1400</v>
      </c>
      <c r="C237" s="31">
        <v>565</v>
      </c>
      <c r="D237" s="31">
        <v>555</v>
      </c>
      <c r="E237" s="21" t="s">
        <v>1408</v>
      </c>
      <c r="F237" s="21" t="s">
        <v>9</v>
      </c>
      <c r="G237" s="21" t="s">
        <v>1402</v>
      </c>
      <c r="H237" s="21" t="s">
        <v>1464</v>
      </c>
      <c r="I237" s="22">
        <v>0.25</v>
      </c>
      <c r="J237" s="22">
        <v>0.20833333333333334</v>
      </c>
      <c r="K237" s="22">
        <v>0.23611111111111113</v>
      </c>
      <c r="L237" s="33">
        <f t="shared" si="11"/>
        <v>11300</v>
      </c>
      <c r="M237" s="33">
        <f t="shared" si="12"/>
        <v>18080</v>
      </c>
      <c r="N237" s="33">
        <f t="shared" si="13"/>
        <v>22600</v>
      </c>
    </row>
    <row r="238" spans="1:14" hidden="1" x14ac:dyDescent="0.25">
      <c r="A238" s="21" t="s">
        <v>184</v>
      </c>
      <c r="B238" s="21" t="s">
        <v>1400</v>
      </c>
      <c r="C238" s="31">
        <v>565</v>
      </c>
      <c r="D238" s="31">
        <v>555</v>
      </c>
      <c r="E238" s="21" t="s">
        <v>1408</v>
      </c>
      <c r="F238" s="21" t="s">
        <v>9</v>
      </c>
      <c r="G238" s="21" t="s">
        <v>1402</v>
      </c>
      <c r="H238" s="21" t="s">
        <v>1464</v>
      </c>
      <c r="I238" s="22">
        <v>0.25</v>
      </c>
      <c r="J238" s="22">
        <v>0.20833333333333334</v>
      </c>
      <c r="K238" s="22">
        <v>0.23611111111111113</v>
      </c>
      <c r="L238" s="33">
        <f t="shared" si="11"/>
        <v>11300</v>
      </c>
      <c r="M238" s="33">
        <f t="shared" si="12"/>
        <v>18080</v>
      </c>
      <c r="N238" s="33">
        <f t="shared" si="13"/>
        <v>22600</v>
      </c>
    </row>
    <row r="239" spans="1:14" hidden="1" x14ac:dyDescent="0.25">
      <c r="A239" s="21" t="s">
        <v>184</v>
      </c>
      <c r="B239" s="21" t="s">
        <v>1400</v>
      </c>
      <c r="C239" s="31">
        <v>565</v>
      </c>
      <c r="D239" s="31">
        <v>555</v>
      </c>
      <c r="E239" s="21" t="s">
        <v>1408</v>
      </c>
      <c r="F239" s="21" t="s">
        <v>9</v>
      </c>
      <c r="G239" s="21" t="s">
        <v>1402</v>
      </c>
      <c r="H239" s="21" t="s">
        <v>1464</v>
      </c>
      <c r="I239" s="22">
        <v>0.25</v>
      </c>
      <c r="J239" s="22">
        <v>0.21180555555555555</v>
      </c>
      <c r="K239" s="22">
        <v>0.23611111111111113</v>
      </c>
      <c r="L239" s="33">
        <f t="shared" si="11"/>
        <v>11300</v>
      </c>
      <c r="M239" s="33">
        <f t="shared" si="12"/>
        <v>18080</v>
      </c>
      <c r="N239" s="33">
        <f t="shared" si="13"/>
        <v>22600</v>
      </c>
    </row>
    <row r="240" spans="1:14" hidden="1" x14ac:dyDescent="0.25">
      <c r="A240" s="21" t="s">
        <v>184</v>
      </c>
      <c r="B240" s="21" t="s">
        <v>1400</v>
      </c>
      <c r="C240" s="31">
        <v>565</v>
      </c>
      <c r="D240" s="31">
        <v>555</v>
      </c>
      <c r="E240" s="21" t="s">
        <v>1408</v>
      </c>
      <c r="F240" s="21" t="s">
        <v>9</v>
      </c>
      <c r="G240" s="21" t="s">
        <v>1402</v>
      </c>
      <c r="H240" s="21" t="s">
        <v>1464</v>
      </c>
      <c r="I240" s="22">
        <v>0.25</v>
      </c>
      <c r="J240" s="22">
        <v>0.21527777777777779</v>
      </c>
      <c r="K240" s="22">
        <v>0.23611111111111113</v>
      </c>
      <c r="L240" s="33">
        <f t="shared" si="11"/>
        <v>11300</v>
      </c>
      <c r="M240" s="33">
        <f t="shared" si="12"/>
        <v>18080</v>
      </c>
      <c r="N240" s="33">
        <f t="shared" si="13"/>
        <v>22600</v>
      </c>
    </row>
    <row r="241" spans="1:14" hidden="1" x14ac:dyDescent="0.25">
      <c r="A241" s="21" t="s">
        <v>184</v>
      </c>
      <c r="B241" s="21" t="s">
        <v>1400</v>
      </c>
      <c r="C241" s="31">
        <v>565</v>
      </c>
      <c r="D241" s="31">
        <v>555</v>
      </c>
      <c r="E241" s="21" t="s">
        <v>1408</v>
      </c>
      <c r="F241" s="21" t="s">
        <v>9</v>
      </c>
      <c r="G241" s="21" t="s">
        <v>1402</v>
      </c>
      <c r="H241" s="21" t="s">
        <v>1464</v>
      </c>
      <c r="I241" s="22">
        <v>0.25</v>
      </c>
      <c r="J241" s="22">
        <v>0.21875</v>
      </c>
      <c r="K241" s="22">
        <v>0.24305555555555555</v>
      </c>
      <c r="L241" s="33">
        <f t="shared" si="11"/>
        <v>11300</v>
      </c>
      <c r="M241" s="33">
        <f t="shared" si="12"/>
        <v>18080</v>
      </c>
      <c r="N241" s="33">
        <f t="shared" si="13"/>
        <v>22600</v>
      </c>
    </row>
    <row r="242" spans="1:14" hidden="1" x14ac:dyDescent="0.25">
      <c r="A242" s="21" t="s">
        <v>184</v>
      </c>
      <c r="B242" s="21" t="s">
        <v>1400</v>
      </c>
      <c r="C242" s="31">
        <v>565</v>
      </c>
      <c r="D242" s="31">
        <v>555</v>
      </c>
      <c r="E242" s="21" t="s">
        <v>1408</v>
      </c>
      <c r="F242" s="21" t="s">
        <v>9</v>
      </c>
      <c r="G242" s="21" t="s">
        <v>1402</v>
      </c>
      <c r="H242" s="21" t="s">
        <v>1464</v>
      </c>
      <c r="I242" s="22">
        <v>0.25</v>
      </c>
      <c r="J242" s="22">
        <v>0.21875</v>
      </c>
      <c r="K242" s="22">
        <v>0.24305555555555555</v>
      </c>
      <c r="L242" s="33">
        <f t="shared" si="11"/>
        <v>11300</v>
      </c>
      <c r="M242" s="33">
        <f t="shared" si="12"/>
        <v>18080</v>
      </c>
      <c r="N242" s="33">
        <f t="shared" si="13"/>
        <v>22600</v>
      </c>
    </row>
    <row r="243" spans="1:14" hidden="1" x14ac:dyDescent="0.25">
      <c r="A243" s="21" t="s">
        <v>184</v>
      </c>
      <c r="B243" s="21" t="s">
        <v>1400</v>
      </c>
      <c r="C243" s="31">
        <v>565</v>
      </c>
      <c r="D243" s="31">
        <v>555</v>
      </c>
      <c r="E243" s="21" t="s">
        <v>1408</v>
      </c>
      <c r="F243" s="21" t="s">
        <v>9</v>
      </c>
      <c r="G243" s="21" t="s">
        <v>1405</v>
      </c>
      <c r="H243" s="21" t="s">
        <v>1464</v>
      </c>
      <c r="I243" s="22">
        <v>0.29166666666666669</v>
      </c>
      <c r="J243" s="22">
        <v>0.25347222222222221</v>
      </c>
      <c r="K243" s="22">
        <v>0.28472222222222221</v>
      </c>
      <c r="L243" s="33">
        <f t="shared" si="11"/>
        <v>11300</v>
      </c>
      <c r="M243" s="33">
        <f t="shared" si="12"/>
        <v>18080</v>
      </c>
      <c r="N243" s="33">
        <f t="shared" si="13"/>
        <v>22600</v>
      </c>
    </row>
    <row r="244" spans="1:14" hidden="1" x14ac:dyDescent="0.25">
      <c r="A244" s="21" t="s">
        <v>184</v>
      </c>
      <c r="B244" s="21" t="s">
        <v>1400</v>
      </c>
      <c r="C244" s="31">
        <v>565</v>
      </c>
      <c r="D244" s="31">
        <v>555</v>
      </c>
      <c r="E244" s="21" t="s">
        <v>1408</v>
      </c>
      <c r="F244" s="21" t="s">
        <v>1387</v>
      </c>
      <c r="G244" s="21" t="s">
        <v>1412</v>
      </c>
      <c r="H244" s="21" t="s">
        <v>1464</v>
      </c>
      <c r="I244" s="22">
        <v>0.25</v>
      </c>
      <c r="J244" s="22">
        <v>0.25694444444444448</v>
      </c>
      <c r="K244" s="22">
        <v>0.29166666666666669</v>
      </c>
      <c r="L244" s="33">
        <f t="shared" si="11"/>
        <v>11300</v>
      </c>
      <c r="M244" s="33">
        <f t="shared" si="12"/>
        <v>18080</v>
      </c>
      <c r="N244" s="33">
        <f t="shared" si="13"/>
        <v>22600</v>
      </c>
    </row>
    <row r="245" spans="1:14" hidden="1" x14ac:dyDescent="0.25">
      <c r="A245" s="21" t="s">
        <v>184</v>
      </c>
      <c r="B245" s="21" t="s">
        <v>1400</v>
      </c>
      <c r="C245" s="31">
        <v>565</v>
      </c>
      <c r="D245" s="31">
        <v>555</v>
      </c>
      <c r="E245" s="21" t="s">
        <v>1408</v>
      </c>
      <c r="F245" s="21" t="s">
        <v>9</v>
      </c>
      <c r="G245" s="21">
        <v>2</v>
      </c>
      <c r="H245" s="21" t="s">
        <v>1464</v>
      </c>
      <c r="I245" s="22">
        <v>0.5</v>
      </c>
      <c r="J245" s="22">
        <v>0.46875</v>
      </c>
      <c r="K245" s="22">
        <v>0.49305555555555558</v>
      </c>
      <c r="L245" s="33">
        <f t="shared" si="11"/>
        <v>11300</v>
      </c>
      <c r="M245" s="33">
        <f t="shared" si="12"/>
        <v>18080</v>
      </c>
      <c r="N245" s="33">
        <f t="shared" si="13"/>
        <v>22600</v>
      </c>
    </row>
    <row r="246" spans="1:14" hidden="1" x14ac:dyDescent="0.25">
      <c r="A246" s="21" t="s">
        <v>184</v>
      </c>
      <c r="B246" s="21" t="s">
        <v>1400</v>
      </c>
      <c r="C246" s="31">
        <v>565</v>
      </c>
      <c r="D246" s="31">
        <v>555</v>
      </c>
      <c r="E246" s="21" t="s">
        <v>1408</v>
      </c>
      <c r="F246" s="21" t="s">
        <v>9</v>
      </c>
      <c r="G246" s="21">
        <v>2</v>
      </c>
      <c r="H246" s="21" t="s">
        <v>1464</v>
      </c>
      <c r="I246" s="22">
        <v>0.5</v>
      </c>
      <c r="J246" s="22">
        <v>0.46875</v>
      </c>
      <c r="K246" s="22">
        <v>0.49305555555555558</v>
      </c>
      <c r="L246" s="33">
        <f t="shared" si="11"/>
        <v>11300</v>
      </c>
      <c r="M246" s="33">
        <f t="shared" si="12"/>
        <v>18080</v>
      </c>
      <c r="N246" s="33">
        <f t="shared" si="13"/>
        <v>22600</v>
      </c>
    </row>
    <row r="247" spans="1:14" hidden="1" x14ac:dyDescent="0.25">
      <c r="A247" s="21" t="s">
        <v>184</v>
      </c>
      <c r="B247" s="21" t="s">
        <v>1400</v>
      </c>
      <c r="C247" s="31">
        <v>565</v>
      </c>
      <c r="D247" s="31">
        <v>555</v>
      </c>
      <c r="E247" s="21" t="s">
        <v>1408</v>
      </c>
      <c r="F247" s="21" t="s">
        <v>1387</v>
      </c>
      <c r="G247" s="21">
        <v>1</v>
      </c>
      <c r="H247" s="21" t="s">
        <v>1464</v>
      </c>
      <c r="I247" s="22">
        <v>0.5</v>
      </c>
      <c r="J247" s="22">
        <v>0.50694444444444442</v>
      </c>
      <c r="K247" s="22">
        <v>0.54166666666666663</v>
      </c>
      <c r="L247" s="33">
        <f t="shared" si="11"/>
        <v>11300</v>
      </c>
      <c r="M247" s="33">
        <f t="shared" si="12"/>
        <v>18080</v>
      </c>
      <c r="N247" s="33">
        <f t="shared" si="13"/>
        <v>22600</v>
      </c>
    </row>
    <row r="248" spans="1:14" hidden="1" x14ac:dyDescent="0.25">
      <c r="A248" s="21" t="s">
        <v>184</v>
      </c>
      <c r="B248" s="21" t="s">
        <v>1400</v>
      </c>
      <c r="C248" s="31">
        <v>565</v>
      </c>
      <c r="D248" s="31">
        <v>555</v>
      </c>
      <c r="E248" s="21" t="s">
        <v>1408</v>
      </c>
      <c r="F248" s="21" t="s">
        <v>9</v>
      </c>
      <c r="G248" s="21" t="s">
        <v>1405</v>
      </c>
      <c r="H248" s="21" t="s">
        <v>1464</v>
      </c>
      <c r="I248" s="22">
        <v>0.58333333333333337</v>
      </c>
      <c r="J248" s="22">
        <v>0.54166666666666663</v>
      </c>
      <c r="K248" s="22">
        <v>0.57638888888888895</v>
      </c>
      <c r="L248" s="33">
        <f t="shared" si="11"/>
        <v>11300</v>
      </c>
      <c r="M248" s="33">
        <f t="shared" si="12"/>
        <v>18080</v>
      </c>
      <c r="N248" s="33">
        <f t="shared" si="13"/>
        <v>22600</v>
      </c>
    </row>
    <row r="249" spans="1:14" hidden="1" x14ac:dyDescent="0.25">
      <c r="A249" s="21" t="s">
        <v>184</v>
      </c>
      <c r="B249" s="21" t="s">
        <v>1400</v>
      </c>
      <c r="C249" s="31">
        <v>565</v>
      </c>
      <c r="D249" s="31">
        <v>555</v>
      </c>
      <c r="E249" s="21" t="s">
        <v>1408</v>
      </c>
      <c r="F249" s="21" t="s">
        <v>9</v>
      </c>
      <c r="G249" s="21" t="s">
        <v>1405</v>
      </c>
      <c r="H249" s="21" t="s">
        <v>1464</v>
      </c>
      <c r="I249" s="22">
        <v>0.58333333333333337</v>
      </c>
      <c r="J249" s="22">
        <v>0.54513888888888895</v>
      </c>
      <c r="K249" s="22">
        <v>0.57638888888888895</v>
      </c>
      <c r="L249" s="33">
        <f t="shared" si="11"/>
        <v>11300</v>
      </c>
      <c r="M249" s="33">
        <f t="shared" si="12"/>
        <v>18080</v>
      </c>
      <c r="N249" s="33">
        <f t="shared" si="13"/>
        <v>22600</v>
      </c>
    </row>
    <row r="250" spans="1:14" hidden="1" x14ac:dyDescent="0.25">
      <c r="A250" s="21" t="s">
        <v>184</v>
      </c>
      <c r="B250" s="21" t="s">
        <v>1400</v>
      </c>
      <c r="C250" s="31">
        <v>565</v>
      </c>
      <c r="D250" s="31">
        <v>555</v>
      </c>
      <c r="E250" s="21" t="s">
        <v>1408</v>
      </c>
      <c r="F250" s="21" t="s">
        <v>9</v>
      </c>
      <c r="G250" s="21" t="s">
        <v>1405</v>
      </c>
      <c r="H250" s="21" t="s">
        <v>1464</v>
      </c>
      <c r="I250" s="22">
        <v>0.58333333333333337</v>
      </c>
      <c r="J250" s="22">
        <v>0.54861111111111105</v>
      </c>
      <c r="K250" s="22">
        <v>0.57638888888888895</v>
      </c>
      <c r="L250" s="33">
        <f t="shared" si="11"/>
        <v>11300</v>
      </c>
      <c r="M250" s="33">
        <f t="shared" si="12"/>
        <v>18080</v>
      </c>
      <c r="N250" s="33">
        <f t="shared" si="13"/>
        <v>22600</v>
      </c>
    </row>
    <row r="251" spans="1:14" hidden="1" x14ac:dyDescent="0.25">
      <c r="A251" s="21" t="s">
        <v>184</v>
      </c>
      <c r="B251" s="21" t="s">
        <v>1400</v>
      </c>
      <c r="C251" s="31">
        <v>565</v>
      </c>
      <c r="D251" s="31">
        <v>555</v>
      </c>
      <c r="E251" s="21" t="s">
        <v>1408</v>
      </c>
      <c r="F251" s="21" t="s">
        <v>1387</v>
      </c>
      <c r="G251" s="21" t="s">
        <v>1402</v>
      </c>
      <c r="H251" s="21" t="s">
        <v>1464</v>
      </c>
      <c r="I251" s="22">
        <v>0.58333333333333337</v>
      </c>
      <c r="J251" s="22">
        <v>0.59027777777777779</v>
      </c>
      <c r="K251" s="22">
        <v>0.625</v>
      </c>
      <c r="L251" s="33">
        <f t="shared" si="11"/>
        <v>11300</v>
      </c>
      <c r="M251" s="33">
        <f t="shared" si="12"/>
        <v>18080</v>
      </c>
      <c r="N251" s="33">
        <f t="shared" si="13"/>
        <v>22600</v>
      </c>
    </row>
    <row r="252" spans="1:14" hidden="1" x14ac:dyDescent="0.25">
      <c r="A252" s="21" t="s">
        <v>184</v>
      </c>
      <c r="B252" s="21" t="s">
        <v>1400</v>
      </c>
      <c r="C252" s="31">
        <v>565</v>
      </c>
      <c r="D252" s="31">
        <v>555</v>
      </c>
      <c r="E252" s="21" t="s">
        <v>1408</v>
      </c>
      <c r="F252" s="21" t="s">
        <v>1387</v>
      </c>
      <c r="G252" s="21" t="s">
        <v>1405</v>
      </c>
      <c r="H252" s="21" t="s">
        <v>1464</v>
      </c>
      <c r="I252" s="22">
        <v>0.625</v>
      </c>
      <c r="J252" s="22">
        <v>0.62847222222222221</v>
      </c>
      <c r="K252" s="22">
        <v>0.66666666666666663</v>
      </c>
      <c r="L252" s="33">
        <f t="shared" si="11"/>
        <v>11300</v>
      </c>
      <c r="M252" s="33">
        <f t="shared" si="12"/>
        <v>18080</v>
      </c>
      <c r="N252" s="33">
        <f t="shared" si="13"/>
        <v>22600</v>
      </c>
    </row>
    <row r="253" spans="1:14" hidden="1" x14ac:dyDescent="0.25">
      <c r="A253" s="21" t="s">
        <v>184</v>
      </c>
      <c r="B253" s="21" t="s">
        <v>1400</v>
      </c>
      <c r="C253" s="31">
        <v>565</v>
      </c>
      <c r="D253" s="31">
        <v>555</v>
      </c>
      <c r="E253" s="21" t="s">
        <v>1408</v>
      </c>
      <c r="F253" s="21" t="s">
        <v>1387</v>
      </c>
      <c r="G253" s="21" t="s">
        <v>1405</v>
      </c>
      <c r="H253" s="21" t="s">
        <v>1464</v>
      </c>
      <c r="I253" s="22">
        <v>0.625</v>
      </c>
      <c r="J253" s="22">
        <v>0.63194444444444442</v>
      </c>
      <c r="K253" s="22">
        <v>0.66666666666666663</v>
      </c>
      <c r="L253" s="33">
        <f t="shared" si="11"/>
        <v>11300</v>
      </c>
      <c r="M253" s="33">
        <f t="shared" si="12"/>
        <v>18080</v>
      </c>
      <c r="N253" s="33">
        <f t="shared" si="13"/>
        <v>22600</v>
      </c>
    </row>
    <row r="254" spans="1:14" hidden="1" x14ac:dyDescent="0.25">
      <c r="A254" s="21" t="s">
        <v>184</v>
      </c>
      <c r="B254" s="21" t="s">
        <v>1400</v>
      </c>
      <c r="C254" s="31">
        <v>565</v>
      </c>
      <c r="D254" s="31">
        <v>555</v>
      </c>
      <c r="E254" s="21" t="s">
        <v>1408</v>
      </c>
      <c r="F254" s="21" t="s">
        <v>9</v>
      </c>
      <c r="G254" s="21" t="s">
        <v>1413</v>
      </c>
      <c r="H254" s="21" t="s">
        <v>1464</v>
      </c>
      <c r="I254" s="22">
        <v>0.75</v>
      </c>
      <c r="J254" s="22">
        <v>0.71180555555555547</v>
      </c>
      <c r="K254" s="22">
        <v>0.74305555555555547</v>
      </c>
      <c r="L254" s="33">
        <f t="shared" si="11"/>
        <v>11300</v>
      </c>
      <c r="M254" s="33">
        <f t="shared" si="12"/>
        <v>18080</v>
      </c>
      <c r="N254" s="33">
        <f t="shared" si="13"/>
        <v>22600</v>
      </c>
    </row>
    <row r="255" spans="1:14" hidden="1" x14ac:dyDescent="0.25">
      <c r="A255" s="21" t="s">
        <v>184</v>
      </c>
      <c r="B255" s="21" t="s">
        <v>1400</v>
      </c>
      <c r="C255" s="31">
        <v>565</v>
      </c>
      <c r="D255" s="31">
        <v>555</v>
      </c>
      <c r="E255" s="21" t="s">
        <v>1408</v>
      </c>
      <c r="F255" s="21" t="s">
        <v>9</v>
      </c>
      <c r="G255" s="21" t="s">
        <v>1413</v>
      </c>
      <c r="H255" s="21" t="s">
        <v>1464</v>
      </c>
      <c r="I255" s="22">
        <v>0.75</v>
      </c>
      <c r="J255" s="22">
        <v>0.71527777777777779</v>
      </c>
      <c r="K255" s="22">
        <v>0.74305555555555547</v>
      </c>
      <c r="L255" s="33">
        <f t="shared" si="11"/>
        <v>11300</v>
      </c>
      <c r="M255" s="33">
        <f t="shared" si="12"/>
        <v>18080</v>
      </c>
      <c r="N255" s="33">
        <f t="shared" si="13"/>
        <v>22600</v>
      </c>
    </row>
    <row r="256" spans="1:14" hidden="1" x14ac:dyDescent="0.25">
      <c r="A256" s="21" t="s">
        <v>184</v>
      </c>
      <c r="B256" s="21" t="s">
        <v>1400</v>
      </c>
      <c r="C256" s="31">
        <v>565</v>
      </c>
      <c r="D256" s="31">
        <v>555</v>
      </c>
      <c r="E256" s="21" t="s">
        <v>1408</v>
      </c>
      <c r="F256" s="21" t="s">
        <v>1387</v>
      </c>
      <c r="G256" s="21" t="s">
        <v>1413</v>
      </c>
      <c r="H256" s="21" t="s">
        <v>1464</v>
      </c>
      <c r="I256" s="22">
        <v>0.75</v>
      </c>
      <c r="J256" s="22">
        <v>0.75694444444444453</v>
      </c>
      <c r="K256" s="22">
        <v>0.79166666666666663</v>
      </c>
      <c r="L256" s="33">
        <f t="shared" si="11"/>
        <v>11300</v>
      </c>
      <c r="M256" s="33">
        <f t="shared" si="12"/>
        <v>18080</v>
      </c>
      <c r="N256" s="33">
        <f t="shared" si="13"/>
        <v>22600</v>
      </c>
    </row>
    <row r="257" spans="1:14" hidden="1" x14ac:dyDescent="0.25">
      <c r="A257" s="21" t="s">
        <v>184</v>
      </c>
      <c r="B257" s="21" t="s">
        <v>1400</v>
      </c>
      <c r="C257" s="31">
        <v>565</v>
      </c>
      <c r="D257" s="31">
        <v>555</v>
      </c>
      <c r="E257" s="21" t="s">
        <v>1408</v>
      </c>
      <c r="F257" s="21" t="s">
        <v>1387</v>
      </c>
      <c r="G257" s="21" t="s">
        <v>1405</v>
      </c>
      <c r="H257" s="21" t="s">
        <v>1464</v>
      </c>
      <c r="I257" s="22">
        <v>0.91666666666666663</v>
      </c>
      <c r="J257" s="22">
        <v>0.92013888888888884</v>
      </c>
      <c r="K257" s="22">
        <v>0.95138888888888884</v>
      </c>
      <c r="L257" s="33">
        <f t="shared" si="11"/>
        <v>11300</v>
      </c>
      <c r="M257" s="33">
        <f t="shared" si="12"/>
        <v>18080</v>
      </c>
      <c r="N257" s="33">
        <f t="shared" si="13"/>
        <v>22600</v>
      </c>
    </row>
    <row r="258" spans="1:14" hidden="1" x14ac:dyDescent="0.25">
      <c r="A258" s="21" t="s">
        <v>184</v>
      </c>
      <c r="B258" s="21" t="s">
        <v>1400</v>
      </c>
      <c r="C258" s="31">
        <v>1270</v>
      </c>
      <c r="D258" s="31">
        <v>1245</v>
      </c>
      <c r="E258" s="21" t="s">
        <v>1415</v>
      </c>
      <c r="F258" s="21" t="s">
        <v>9</v>
      </c>
      <c r="G258" s="21" t="s">
        <v>1405</v>
      </c>
      <c r="H258" s="21" t="s">
        <v>1464</v>
      </c>
      <c r="I258" s="22">
        <v>0.25</v>
      </c>
      <c r="J258" s="22">
        <v>0.20833333333333334</v>
      </c>
      <c r="K258" s="22">
        <v>0.24305555555555555</v>
      </c>
      <c r="L258" s="33">
        <f t="shared" ref="L258:L321" si="14">C258*$L$1</f>
        <v>25400</v>
      </c>
      <c r="M258" s="33">
        <f t="shared" ref="M258:M321" si="15">C258*$M$1</f>
        <v>40640</v>
      </c>
      <c r="N258" s="33">
        <f t="shared" ref="N258:N321" si="16">C258*$N$1</f>
        <v>50800</v>
      </c>
    </row>
    <row r="259" spans="1:14" hidden="1" x14ac:dyDescent="0.25">
      <c r="A259" s="21" t="s">
        <v>184</v>
      </c>
      <c r="B259" s="21" t="s">
        <v>1400</v>
      </c>
      <c r="C259" s="31">
        <v>1270</v>
      </c>
      <c r="D259" s="31">
        <v>1245</v>
      </c>
      <c r="E259" s="21" t="s">
        <v>1415</v>
      </c>
      <c r="F259" s="21" t="s">
        <v>9</v>
      </c>
      <c r="G259" s="21">
        <v>1</v>
      </c>
      <c r="H259" s="21" t="s">
        <v>1464</v>
      </c>
      <c r="I259" s="22">
        <v>0.29166666666666669</v>
      </c>
      <c r="J259" s="22">
        <v>0.26041666666666669</v>
      </c>
      <c r="K259" s="22">
        <v>0.28472222222222221</v>
      </c>
      <c r="L259" s="33">
        <f t="shared" si="14"/>
        <v>25400</v>
      </c>
      <c r="M259" s="33">
        <f t="shared" si="15"/>
        <v>40640</v>
      </c>
      <c r="N259" s="33">
        <f t="shared" si="16"/>
        <v>50800</v>
      </c>
    </row>
    <row r="260" spans="1:14" hidden="1" x14ac:dyDescent="0.25">
      <c r="A260" s="21" t="s">
        <v>291</v>
      </c>
      <c r="B260" s="21" t="s">
        <v>1400</v>
      </c>
      <c r="C260" s="31">
        <v>1485</v>
      </c>
      <c r="D260" s="31">
        <v>1455</v>
      </c>
      <c r="E260" s="21" t="s">
        <v>1416</v>
      </c>
      <c r="F260" s="21" t="s">
        <v>1387</v>
      </c>
      <c r="G260" s="21" t="s">
        <v>1405</v>
      </c>
      <c r="H260" s="21" t="s">
        <v>1464</v>
      </c>
      <c r="I260" s="22">
        <v>0.5</v>
      </c>
      <c r="J260" s="22">
        <v>0.51041666666666663</v>
      </c>
      <c r="K260" s="22">
        <v>0.56944444444444442</v>
      </c>
      <c r="L260" s="33">
        <f t="shared" si="14"/>
        <v>29700</v>
      </c>
      <c r="M260" s="33">
        <f t="shared" si="15"/>
        <v>47520</v>
      </c>
      <c r="N260" s="33">
        <f t="shared" si="16"/>
        <v>59400</v>
      </c>
    </row>
    <row r="261" spans="1:14" hidden="1" x14ac:dyDescent="0.25">
      <c r="A261" s="21" t="s">
        <v>184</v>
      </c>
      <c r="B261" s="21" t="s">
        <v>1400</v>
      </c>
      <c r="C261" s="31">
        <v>1485</v>
      </c>
      <c r="D261" s="31">
        <v>1455</v>
      </c>
      <c r="E261" s="21" t="s">
        <v>1416</v>
      </c>
      <c r="F261" s="21" t="s">
        <v>9</v>
      </c>
      <c r="G261" s="21">
        <v>1</v>
      </c>
      <c r="H261" s="21" t="s">
        <v>1464</v>
      </c>
      <c r="I261" s="22">
        <v>0.25</v>
      </c>
      <c r="J261" s="22">
        <v>0.1875</v>
      </c>
      <c r="K261" s="22">
        <v>0.23611111111111113</v>
      </c>
      <c r="L261" s="33">
        <f t="shared" si="14"/>
        <v>29700</v>
      </c>
      <c r="M261" s="33">
        <f t="shared" si="15"/>
        <v>47520</v>
      </c>
      <c r="N261" s="33">
        <f t="shared" si="16"/>
        <v>59400</v>
      </c>
    </row>
    <row r="262" spans="1:14" hidden="1" x14ac:dyDescent="0.25">
      <c r="A262" s="21" t="s">
        <v>10</v>
      </c>
      <c r="B262" s="21" t="s">
        <v>1400</v>
      </c>
      <c r="C262" s="31">
        <v>1485</v>
      </c>
      <c r="D262" s="31">
        <v>1455</v>
      </c>
      <c r="E262" s="21" t="s">
        <v>1416</v>
      </c>
      <c r="F262" s="21" t="s">
        <v>1387</v>
      </c>
      <c r="G262" s="21">
        <v>2</v>
      </c>
      <c r="H262" s="21" t="s">
        <v>1464</v>
      </c>
      <c r="I262" s="22">
        <v>0.75</v>
      </c>
      <c r="J262" s="22">
        <v>0.75694444444444453</v>
      </c>
      <c r="K262" s="22">
        <v>0.8125</v>
      </c>
      <c r="L262" s="33">
        <f t="shared" si="14"/>
        <v>29700</v>
      </c>
      <c r="M262" s="33">
        <f t="shared" si="15"/>
        <v>47520</v>
      </c>
      <c r="N262" s="33">
        <f t="shared" si="16"/>
        <v>59400</v>
      </c>
    </row>
    <row r="263" spans="1:14" hidden="1" x14ac:dyDescent="0.25">
      <c r="A263" s="21" t="s">
        <v>10</v>
      </c>
      <c r="B263" s="21" t="s">
        <v>1400</v>
      </c>
      <c r="C263" s="31">
        <v>1485</v>
      </c>
      <c r="D263" s="31">
        <v>1455</v>
      </c>
      <c r="E263" s="21" t="s">
        <v>1416</v>
      </c>
      <c r="F263" s="21" t="s">
        <v>9</v>
      </c>
      <c r="G263" s="21">
        <v>2</v>
      </c>
      <c r="H263" s="21" t="s">
        <v>1464</v>
      </c>
      <c r="I263" s="22">
        <v>0.5</v>
      </c>
      <c r="J263" s="22">
        <v>0.4375</v>
      </c>
      <c r="K263" s="22">
        <v>0.4861111111111111</v>
      </c>
      <c r="L263" s="33">
        <f t="shared" si="14"/>
        <v>29700</v>
      </c>
      <c r="M263" s="33">
        <f t="shared" si="15"/>
        <v>47520</v>
      </c>
      <c r="N263" s="33">
        <f t="shared" si="16"/>
        <v>59400</v>
      </c>
    </row>
    <row r="264" spans="1:14" s="26" customFormat="1" hidden="1" x14ac:dyDescent="0.25">
      <c r="A264" s="24" t="s">
        <v>10</v>
      </c>
      <c r="B264" s="24" t="s">
        <v>1400</v>
      </c>
      <c r="C264" s="32">
        <v>1485</v>
      </c>
      <c r="D264" s="32">
        <v>1455</v>
      </c>
      <c r="E264" s="24" t="s">
        <v>1466</v>
      </c>
      <c r="F264" s="24" t="s">
        <v>9</v>
      </c>
      <c r="G264" s="24" t="s">
        <v>1405</v>
      </c>
      <c r="H264" s="24" t="s">
        <v>1464</v>
      </c>
      <c r="I264" s="25">
        <v>0.58333333333333337</v>
      </c>
      <c r="J264" s="25">
        <v>0.51041666666666663</v>
      </c>
      <c r="K264" s="25">
        <v>0.56944444444444442</v>
      </c>
      <c r="L264" s="33">
        <f t="shared" si="14"/>
        <v>29700</v>
      </c>
      <c r="M264" s="33">
        <f t="shared" si="15"/>
        <v>47520</v>
      </c>
      <c r="N264" s="33">
        <f t="shared" si="16"/>
        <v>59400</v>
      </c>
    </row>
    <row r="265" spans="1:14" hidden="1" x14ac:dyDescent="0.25">
      <c r="A265" s="21" t="s">
        <v>184</v>
      </c>
      <c r="B265" s="21" t="s">
        <v>1400</v>
      </c>
      <c r="C265" s="31">
        <v>565</v>
      </c>
      <c r="D265" s="31">
        <v>555</v>
      </c>
      <c r="E265" s="21" t="s">
        <v>1421</v>
      </c>
      <c r="F265" s="21" t="s">
        <v>9</v>
      </c>
      <c r="G265" s="21">
        <v>1</v>
      </c>
      <c r="H265" s="21" t="s">
        <v>1464</v>
      </c>
      <c r="I265" s="22">
        <v>0.25</v>
      </c>
      <c r="J265" s="22">
        <v>0.21875</v>
      </c>
      <c r="K265" s="22">
        <v>0.24305555555555555</v>
      </c>
      <c r="L265" s="33">
        <f t="shared" si="14"/>
        <v>11300</v>
      </c>
      <c r="M265" s="33">
        <f t="shared" si="15"/>
        <v>18080</v>
      </c>
      <c r="N265" s="33">
        <f t="shared" si="16"/>
        <v>22600</v>
      </c>
    </row>
    <row r="266" spans="1:14" hidden="1" x14ac:dyDescent="0.25">
      <c r="A266" s="21" t="s">
        <v>184</v>
      </c>
      <c r="B266" s="21" t="s">
        <v>1400</v>
      </c>
      <c r="C266" s="31">
        <v>1485</v>
      </c>
      <c r="D266" s="31">
        <v>1455</v>
      </c>
      <c r="E266" s="21" t="s">
        <v>1422</v>
      </c>
      <c r="F266" s="21" t="s">
        <v>9</v>
      </c>
      <c r="G266" s="21" t="s">
        <v>1405</v>
      </c>
      <c r="H266" s="21" t="s">
        <v>1464</v>
      </c>
      <c r="I266" s="22">
        <v>0.29166666666666669</v>
      </c>
      <c r="J266" s="22">
        <v>0.23958333333333334</v>
      </c>
      <c r="K266" s="22">
        <v>0.27083333333333331</v>
      </c>
      <c r="L266" s="33">
        <f t="shared" si="14"/>
        <v>29700</v>
      </c>
      <c r="M266" s="33">
        <f t="shared" si="15"/>
        <v>47520</v>
      </c>
      <c r="N266" s="33">
        <f t="shared" si="16"/>
        <v>59400</v>
      </c>
    </row>
    <row r="267" spans="1:14" hidden="1" x14ac:dyDescent="0.25">
      <c r="A267" s="21" t="s">
        <v>184</v>
      </c>
      <c r="B267" s="21" t="s">
        <v>1400</v>
      </c>
      <c r="C267" s="31">
        <v>1485</v>
      </c>
      <c r="D267" s="31">
        <v>1455</v>
      </c>
      <c r="E267" s="21" t="s">
        <v>1422</v>
      </c>
      <c r="F267" s="21" t="s">
        <v>1387</v>
      </c>
      <c r="G267" s="21" t="s">
        <v>1405</v>
      </c>
      <c r="H267" s="21" t="s">
        <v>1464</v>
      </c>
      <c r="I267" s="22">
        <v>0.625</v>
      </c>
      <c r="J267" s="22">
        <v>0.63194444444444442</v>
      </c>
      <c r="K267" s="22">
        <v>0.68055555555555547</v>
      </c>
      <c r="L267" s="33">
        <f t="shared" si="14"/>
        <v>29700</v>
      </c>
      <c r="M267" s="33">
        <f t="shared" si="15"/>
        <v>47520</v>
      </c>
      <c r="N267" s="33">
        <f t="shared" si="16"/>
        <v>59400</v>
      </c>
    </row>
    <row r="268" spans="1:14" hidden="1" x14ac:dyDescent="0.25">
      <c r="A268" s="21" t="s">
        <v>10</v>
      </c>
      <c r="B268" s="21" t="s">
        <v>1400</v>
      </c>
      <c r="C268" s="31">
        <v>1565</v>
      </c>
      <c r="D268" s="31">
        <v>1530</v>
      </c>
      <c r="E268" s="21" t="s">
        <v>1426</v>
      </c>
      <c r="F268" s="21" t="s">
        <v>9</v>
      </c>
      <c r="G268" s="21" t="s">
        <v>1405</v>
      </c>
      <c r="H268" s="21" t="s">
        <v>1464</v>
      </c>
      <c r="I268" s="22">
        <v>0.27083333333333331</v>
      </c>
      <c r="J268" s="22">
        <v>0.22916666666666666</v>
      </c>
      <c r="K268" s="22">
        <v>0.2638888888888889</v>
      </c>
      <c r="L268" s="33">
        <f t="shared" si="14"/>
        <v>31300</v>
      </c>
      <c r="M268" s="33">
        <f t="shared" si="15"/>
        <v>50080</v>
      </c>
      <c r="N268" s="33">
        <f t="shared" si="16"/>
        <v>62600</v>
      </c>
    </row>
    <row r="269" spans="1:14" hidden="1" x14ac:dyDescent="0.25">
      <c r="A269" s="21" t="s">
        <v>10</v>
      </c>
      <c r="B269" s="21" t="s">
        <v>1400</v>
      </c>
      <c r="C269" s="31">
        <v>1565</v>
      </c>
      <c r="D269" s="31">
        <v>1530</v>
      </c>
      <c r="E269" s="21" t="s">
        <v>1426</v>
      </c>
      <c r="F269" s="21" t="s">
        <v>1387</v>
      </c>
      <c r="G269" s="21" t="s">
        <v>1405</v>
      </c>
      <c r="H269" s="21" t="s">
        <v>1464</v>
      </c>
      <c r="I269" s="22">
        <v>0.625</v>
      </c>
      <c r="J269" s="22">
        <v>0.62847222222222221</v>
      </c>
      <c r="K269" s="22">
        <v>0.6875</v>
      </c>
      <c r="L269" s="33">
        <f t="shared" si="14"/>
        <v>31300</v>
      </c>
      <c r="M269" s="33">
        <f t="shared" si="15"/>
        <v>50080</v>
      </c>
      <c r="N269" s="33">
        <f t="shared" si="16"/>
        <v>62600</v>
      </c>
    </row>
    <row r="270" spans="1:14" hidden="1" x14ac:dyDescent="0.25">
      <c r="A270" s="21" t="s">
        <v>10</v>
      </c>
      <c r="B270" s="21" t="s">
        <v>1400</v>
      </c>
      <c r="C270" s="31">
        <v>1565</v>
      </c>
      <c r="D270" s="31">
        <v>1530</v>
      </c>
      <c r="E270" s="21" t="s">
        <v>1427</v>
      </c>
      <c r="F270" s="21" t="s">
        <v>1387</v>
      </c>
      <c r="G270" s="21" t="s">
        <v>1412</v>
      </c>
      <c r="H270" s="21" t="s">
        <v>1464</v>
      </c>
      <c r="I270" s="22">
        <v>0.25</v>
      </c>
      <c r="J270" s="22">
        <v>0.25694444444444448</v>
      </c>
      <c r="K270" s="22">
        <v>0.3125</v>
      </c>
      <c r="L270" s="33">
        <f t="shared" si="14"/>
        <v>31300</v>
      </c>
      <c r="M270" s="33">
        <f t="shared" si="15"/>
        <v>50080</v>
      </c>
      <c r="N270" s="33">
        <f t="shared" si="16"/>
        <v>62600</v>
      </c>
    </row>
    <row r="271" spans="1:14" hidden="1" x14ac:dyDescent="0.25">
      <c r="A271" s="21" t="s">
        <v>10</v>
      </c>
      <c r="B271" s="21" t="s">
        <v>1400</v>
      </c>
      <c r="C271" s="31">
        <v>1565</v>
      </c>
      <c r="D271" s="31">
        <v>1530</v>
      </c>
      <c r="E271" s="21" t="s">
        <v>1427</v>
      </c>
      <c r="F271" s="21" t="s">
        <v>9</v>
      </c>
      <c r="G271" s="21" t="s">
        <v>1412</v>
      </c>
      <c r="H271" s="21" t="s">
        <v>1464</v>
      </c>
      <c r="I271" s="22">
        <v>0.91666666666666663</v>
      </c>
      <c r="J271" s="22">
        <v>0.84375</v>
      </c>
      <c r="K271" s="22">
        <v>0.90277777777777779</v>
      </c>
      <c r="L271" s="33">
        <f t="shared" si="14"/>
        <v>31300</v>
      </c>
      <c r="M271" s="33">
        <f t="shared" si="15"/>
        <v>50080</v>
      </c>
      <c r="N271" s="33">
        <f t="shared" si="16"/>
        <v>62600</v>
      </c>
    </row>
    <row r="272" spans="1:14" hidden="1" x14ac:dyDescent="0.25">
      <c r="A272" s="21" t="s">
        <v>184</v>
      </c>
      <c r="B272" s="21" t="s">
        <v>1400</v>
      </c>
      <c r="C272" s="31">
        <v>1245</v>
      </c>
      <c r="D272" s="31">
        <v>1220</v>
      </c>
      <c r="E272" s="21" t="s">
        <v>1428</v>
      </c>
      <c r="F272" s="21" t="s">
        <v>9</v>
      </c>
      <c r="G272" s="21">
        <v>1</v>
      </c>
      <c r="H272" s="21" t="s">
        <v>1464</v>
      </c>
      <c r="I272" s="22">
        <v>0.25</v>
      </c>
      <c r="J272" s="22">
        <v>0.20486111111111113</v>
      </c>
      <c r="K272" s="22">
        <v>0.24305555555555555</v>
      </c>
      <c r="L272" s="33">
        <f t="shared" si="14"/>
        <v>24900</v>
      </c>
      <c r="M272" s="33">
        <f t="shared" si="15"/>
        <v>39840</v>
      </c>
      <c r="N272" s="33">
        <f t="shared" si="16"/>
        <v>49800</v>
      </c>
    </row>
    <row r="273" spans="1:14" hidden="1" x14ac:dyDescent="0.25">
      <c r="A273" s="21" t="s">
        <v>184</v>
      </c>
      <c r="B273" s="21" t="s">
        <v>1400</v>
      </c>
      <c r="C273" s="31">
        <v>1245</v>
      </c>
      <c r="D273" s="31">
        <v>1220</v>
      </c>
      <c r="E273" s="21" t="s">
        <v>1428</v>
      </c>
      <c r="F273" s="21" t="s">
        <v>9</v>
      </c>
      <c r="G273" s="21" t="s">
        <v>1405</v>
      </c>
      <c r="H273" s="21" t="s">
        <v>1464</v>
      </c>
      <c r="I273" s="22">
        <v>0.29166666666666669</v>
      </c>
      <c r="J273" s="22">
        <v>0.25</v>
      </c>
      <c r="K273" s="22">
        <v>0.28472222222222221</v>
      </c>
      <c r="L273" s="33">
        <f t="shared" si="14"/>
        <v>24900</v>
      </c>
      <c r="M273" s="33">
        <f t="shared" si="15"/>
        <v>39840</v>
      </c>
      <c r="N273" s="33">
        <f t="shared" si="16"/>
        <v>49800</v>
      </c>
    </row>
    <row r="274" spans="1:14" hidden="1" x14ac:dyDescent="0.25">
      <c r="A274" s="21" t="s">
        <v>184</v>
      </c>
      <c r="B274" s="21" t="s">
        <v>1400</v>
      </c>
      <c r="C274" s="31">
        <v>1245</v>
      </c>
      <c r="D274" s="31">
        <v>1220</v>
      </c>
      <c r="E274" s="21" t="s">
        <v>1428</v>
      </c>
      <c r="F274" s="21" t="s">
        <v>1387</v>
      </c>
      <c r="G274" s="21" t="s">
        <v>1405</v>
      </c>
      <c r="H274" s="21" t="s">
        <v>1464</v>
      </c>
      <c r="I274" s="22">
        <v>0.625</v>
      </c>
      <c r="J274" s="22">
        <v>0.62847222222222221</v>
      </c>
      <c r="K274" s="22">
        <v>0.6875</v>
      </c>
      <c r="L274" s="33">
        <f t="shared" si="14"/>
        <v>24900</v>
      </c>
      <c r="M274" s="33">
        <f t="shared" si="15"/>
        <v>39840</v>
      </c>
      <c r="N274" s="33">
        <f t="shared" si="16"/>
        <v>49800</v>
      </c>
    </row>
    <row r="275" spans="1:14" hidden="1" x14ac:dyDescent="0.25">
      <c r="A275" s="21" t="s">
        <v>184</v>
      </c>
      <c r="B275" s="21" t="s">
        <v>1400</v>
      </c>
      <c r="C275" s="31">
        <v>1245</v>
      </c>
      <c r="D275" s="31">
        <v>1220</v>
      </c>
      <c r="E275" s="21" t="s">
        <v>1428</v>
      </c>
      <c r="F275" s="21" t="s">
        <v>9</v>
      </c>
      <c r="G275" s="21" t="s">
        <v>1413</v>
      </c>
      <c r="H275" s="21" t="s">
        <v>1464</v>
      </c>
      <c r="I275" s="22">
        <v>0.75</v>
      </c>
      <c r="J275" s="22">
        <v>0.69791666666666663</v>
      </c>
      <c r="K275" s="22">
        <v>0.73611111111111116</v>
      </c>
      <c r="L275" s="33">
        <f t="shared" si="14"/>
        <v>24900</v>
      </c>
      <c r="M275" s="33">
        <f t="shared" si="15"/>
        <v>39840</v>
      </c>
      <c r="N275" s="33">
        <f t="shared" si="16"/>
        <v>49800</v>
      </c>
    </row>
    <row r="276" spans="1:14" hidden="1" x14ac:dyDescent="0.25">
      <c r="A276" s="21" t="s">
        <v>184</v>
      </c>
      <c r="B276" s="21" t="s">
        <v>1400</v>
      </c>
      <c r="C276" s="31">
        <v>565</v>
      </c>
      <c r="D276" s="31">
        <v>555</v>
      </c>
      <c r="E276" s="21" t="s">
        <v>1431</v>
      </c>
      <c r="F276" s="21" t="s">
        <v>9</v>
      </c>
      <c r="G276" s="21">
        <v>1</v>
      </c>
      <c r="H276" s="21" t="s">
        <v>1464</v>
      </c>
      <c r="I276" s="22">
        <v>0.25</v>
      </c>
      <c r="J276" s="22">
        <v>0.21527777777777779</v>
      </c>
      <c r="K276" s="22">
        <v>0.23611111111111113</v>
      </c>
      <c r="L276" s="33">
        <f t="shared" si="14"/>
        <v>11300</v>
      </c>
      <c r="M276" s="33">
        <f t="shared" si="15"/>
        <v>18080</v>
      </c>
      <c r="N276" s="33">
        <f t="shared" si="16"/>
        <v>22600</v>
      </c>
    </row>
    <row r="277" spans="1:14" hidden="1" x14ac:dyDescent="0.25">
      <c r="A277" s="21" t="s">
        <v>184</v>
      </c>
      <c r="B277" s="21" t="s">
        <v>1400</v>
      </c>
      <c r="C277" s="31">
        <v>565</v>
      </c>
      <c r="D277" s="31">
        <v>555</v>
      </c>
      <c r="E277" s="21" t="s">
        <v>1431</v>
      </c>
      <c r="F277" s="21" t="s">
        <v>9</v>
      </c>
      <c r="G277" s="21">
        <v>1</v>
      </c>
      <c r="H277" s="21" t="s">
        <v>1464</v>
      </c>
      <c r="I277" s="22">
        <v>0.25</v>
      </c>
      <c r="J277" s="22">
        <v>0.22222222222222221</v>
      </c>
      <c r="K277" s="22">
        <v>0.24305555555555555</v>
      </c>
      <c r="L277" s="33">
        <f t="shared" si="14"/>
        <v>11300</v>
      </c>
      <c r="M277" s="33">
        <f t="shared" si="15"/>
        <v>18080</v>
      </c>
      <c r="N277" s="33">
        <f t="shared" si="16"/>
        <v>22600</v>
      </c>
    </row>
    <row r="278" spans="1:14" hidden="1" x14ac:dyDescent="0.25">
      <c r="A278" s="21" t="s">
        <v>184</v>
      </c>
      <c r="B278" s="21" t="s">
        <v>1400</v>
      </c>
      <c r="C278" s="31">
        <v>565</v>
      </c>
      <c r="D278" s="31">
        <v>555</v>
      </c>
      <c r="E278" s="21" t="s">
        <v>1431</v>
      </c>
      <c r="F278" s="21" t="s">
        <v>9</v>
      </c>
      <c r="G278" s="21" t="s">
        <v>1405</v>
      </c>
      <c r="H278" s="21" t="s">
        <v>1464</v>
      </c>
      <c r="I278" s="22">
        <v>0.29166666666666669</v>
      </c>
      <c r="J278" s="22">
        <v>0.25694444444444448</v>
      </c>
      <c r="K278" s="22">
        <v>0.28472222222222221</v>
      </c>
      <c r="L278" s="33">
        <f t="shared" si="14"/>
        <v>11300</v>
      </c>
      <c r="M278" s="33">
        <f t="shared" si="15"/>
        <v>18080</v>
      </c>
      <c r="N278" s="33">
        <f t="shared" si="16"/>
        <v>22600</v>
      </c>
    </row>
    <row r="279" spans="1:14" hidden="1" x14ac:dyDescent="0.25">
      <c r="A279" s="21" t="s">
        <v>184</v>
      </c>
      <c r="B279" s="21" t="s">
        <v>1400</v>
      </c>
      <c r="C279" s="31">
        <v>565</v>
      </c>
      <c r="D279" s="31">
        <v>555</v>
      </c>
      <c r="E279" s="21" t="s">
        <v>1431</v>
      </c>
      <c r="F279" s="21" t="s">
        <v>1387</v>
      </c>
      <c r="G279" s="21" t="s">
        <v>1412</v>
      </c>
      <c r="H279" s="21" t="s">
        <v>1464</v>
      </c>
      <c r="I279" s="22">
        <v>0.25</v>
      </c>
      <c r="J279" s="22">
        <v>0.25694444444444448</v>
      </c>
      <c r="K279" s="22">
        <v>0.29166666666666669</v>
      </c>
      <c r="L279" s="33">
        <f t="shared" si="14"/>
        <v>11300</v>
      </c>
      <c r="M279" s="33">
        <f t="shared" si="15"/>
        <v>18080</v>
      </c>
      <c r="N279" s="33">
        <f t="shared" si="16"/>
        <v>22600</v>
      </c>
    </row>
    <row r="280" spans="1:14" hidden="1" x14ac:dyDescent="0.25">
      <c r="A280" s="21" t="s">
        <v>184</v>
      </c>
      <c r="B280" s="21" t="s">
        <v>1400</v>
      </c>
      <c r="C280" s="31">
        <v>565</v>
      </c>
      <c r="D280" s="31">
        <v>555</v>
      </c>
      <c r="E280" s="21" t="s">
        <v>1431</v>
      </c>
      <c r="F280" s="21" t="s">
        <v>9</v>
      </c>
      <c r="G280" s="21">
        <v>2</v>
      </c>
      <c r="H280" s="21" t="s">
        <v>1464</v>
      </c>
      <c r="I280" s="22">
        <v>0.5</v>
      </c>
      <c r="J280" s="22">
        <v>0.46527777777777773</v>
      </c>
      <c r="K280" s="22">
        <v>0.49305555555555558</v>
      </c>
      <c r="L280" s="33">
        <f t="shared" si="14"/>
        <v>11300</v>
      </c>
      <c r="M280" s="33">
        <f t="shared" si="15"/>
        <v>18080</v>
      </c>
      <c r="N280" s="33">
        <f t="shared" si="16"/>
        <v>22600</v>
      </c>
    </row>
    <row r="281" spans="1:14" hidden="1" x14ac:dyDescent="0.25">
      <c r="A281" s="21" t="s">
        <v>184</v>
      </c>
      <c r="B281" s="21" t="s">
        <v>1400</v>
      </c>
      <c r="C281" s="31">
        <v>565</v>
      </c>
      <c r="D281" s="31">
        <v>555</v>
      </c>
      <c r="E281" s="21" t="s">
        <v>1431</v>
      </c>
      <c r="F281" s="21" t="s">
        <v>1387</v>
      </c>
      <c r="G281" s="21">
        <v>1</v>
      </c>
      <c r="H281" s="21" t="s">
        <v>1464</v>
      </c>
      <c r="I281" s="22">
        <v>0.5</v>
      </c>
      <c r="J281" s="22">
        <v>0.50694444444444442</v>
      </c>
      <c r="K281" s="22">
        <v>0.54166666666666663</v>
      </c>
      <c r="L281" s="33">
        <f t="shared" si="14"/>
        <v>11300</v>
      </c>
      <c r="M281" s="33">
        <f t="shared" si="15"/>
        <v>18080</v>
      </c>
      <c r="N281" s="33">
        <f t="shared" si="16"/>
        <v>22600</v>
      </c>
    </row>
    <row r="282" spans="1:14" hidden="1" x14ac:dyDescent="0.25">
      <c r="A282" s="21" t="s">
        <v>184</v>
      </c>
      <c r="B282" s="21" t="s">
        <v>1400</v>
      </c>
      <c r="C282" s="31">
        <v>565</v>
      </c>
      <c r="D282" s="31">
        <v>555</v>
      </c>
      <c r="E282" s="21" t="s">
        <v>1431</v>
      </c>
      <c r="F282" s="21" t="s">
        <v>1387</v>
      </c>
      <c r="G282" s="21" t="s">
        <v>1405</v>
      </c>
      <c r="H282" s="21" t="s">
        <v>1464</v>
      </c>
      <c r="I282" s="22">
        <v>0.625</v>
      </c>
      <c r="J282" s="22">
        <v>0.63194444444444442</v>
      </c>
      <c r="K282" s="22">
        <v>0.67361111111111116</v>
      </c>
      <c r="L282" s="33">
        <f t="shared" si="14"/>
        <v>11300</v>
      </c>
      <c r="M282" s="33">
        <f t="shared" si="15"/>
        <v>18080</v>
      </c>
      <c r="N282" s="33">
        <f t="shared" si="16"/>
        <v>22600</v>
      </c>
    </row>
    <row r="283" spans="1:14" hidden="1" x14ac:dyDescent="0.25">
      <c r="A283" s="21" t="s">
        <v>184</v>
      </c>
      <c r="B283" s="21" t="s">
        <v>1400</v>
      </c>
      <c r="C283" s="31">
        <v>565</v>
      </c>
      <c r="D283" s="31">
        <v>555</v>
      </c>
      <c r="E283" s="21" t="s">
        <v>1431</v>
      </c>
      <c r="F283" s="21" t="s">
        <v>9</v>
      </c>
      <c r="G283" s="21" t="s">
        <v>1413</v>
      </c>
      <c r="H283" s="21" t="s">
        <v>1464</v>
      </c>
      <c r="I283" s="22">
        <v>0.75</v>
      </c>
      <c r="J283" s="22">
        <v>0.70833333333333337</v>
      </c>
      <c r="K283" s="22">
        <v>0.74305555555555547</v>
      </c>
      <c r="L283" s="33">
        <f t="shared" si="14"/>
        <v>11300</v>
      </c>
      <c r="M283" s="33">
        <f t="shared" si="15"/>
        <v>18080</v>
      </c>
      <c r="N283" s="33">
        <f t="shared" si="16"/>
        <v>22600</v>
      </c>
    </row>
    <row r="284" spans="1:14" hidden="1" x14ac:dyDescent="0.25">
      <c r="A284" s="21" t="s">
        <v>184</v>
      </c>
      <c r="B284" s="21" t="s">
        <v>1400</v>
      </c>
      <c r="C284" s="31">
        <v>565</v>
      </c>
      <c r="D284" s="31">
        <v>555</v>
      </c>
      <c r="E284" s="21" t="s">
        <v>1431</v>
      </c>
      <c r="F284" s="21" t="s">
        <v>1387</v>
      </c>
      <c r="G284" s="21" t="s">
        <v>1413</v>
      </c>
      <c r="H284" s="21" t="s">
        <v>1464</v>
      </c>
      <c r="I284" s="22">
        <v>0.75</v>
      </c>
      <c r="J284" s="22">
        <v>0.75694444444444453</v>
      </c>
      <c r="K284" s="22">
        <v>0.79861111111111116</v>
      </c>
      <c r="L284" s="33">
        <f t="shared" si="14"/>
        <v>11300</v>
      </c>
      <c r="M284" s="33">
        <f t="shared" si="15"/>
        <v>18080</v>
      </c>
      <c r="N284" s="33">
        <f t="shared" si="16"/>
        <v>22600</v>
      </c>
    </row>
    <row r="285" spans="1:14" hidden="1" x14ac:dyDescent="0.25">
      <c r="A285" s="21" t="s">
        <v>184</v>
      </c>
      <c r="B285" s="21" t="s">
        <v>1400</v>
      </c>
      <c r="C285" s="31">
        <v>1445</v>
      </c>
      <c r="D285" s="31">
        <v>1415</v>
      </c>
      <c r="E285" s="21" t="s">
        <v>1432</v>
      </c>
      <c r="F285" s="21" t="s">
        <v>9</v>
      </c>
      <c r="G285" s="21" t="s">
        <v>1402</v>
      </c>
      <c r="H285" s="21" t="s">
        <v>1464</v>
      </c>
      <c r="I285" s="22">
        <v>0.25</v>
      </c>
      <c r="J285" s="22">
        <v>0.20138888888888887</v>
      </c>
      <c r="K285" s="22">
        <v>0.23611111111111113</v>
      </c>
      <c r="L285" s="33">
        <f t="shared" si="14"/>
        <v>28900</v>
      </c>
      <c r="M285" s="33">
        <f t="shared" si="15"/>
        <v>46240</v>
      </c>
      <c r="N285" s="33">
        <f t="shared" si="16"/>
        <v>57800</v>
      </c>
    </row>
    <row r="286" spans="1:14" hidden="1" x14ac:dyDescent="0.25">
      <c r="A286" s="21" t="s">
        <v>184</v>
      </c>
      <c r="B286" s="21" t="s">
        <v>1400</v>
      </c>
      <c r="C286" s="31">
        <v>1445</v>
      </c>
      <c r="D286" s="31">
        <v>1415</v>
      </c>
      <c r="E286" s="21" t="s">
        <v>1432</v>
      </c>
      <c r="F286" s="21" t="s">
        <v>9</v>
      </c>
      <c r="G286" s="21" t="s">
        <v>1405</v>
      </c>
      <c r="H286" s="21" t="s">
        <v>1464</v>
      </c>
      <c r="I286" s="22">
        <v>0.29166666666666669</v>
      </c>
      <c r="J286" s="22">
        <v>0.23611111111111113</v>
      </c>
      <c r="K286" s="22">
        <v>0.27083333333333331</v>
      </c>
      <c r="L286" s="33">
        <f t="shared" si="14"/>
        <v>28900</v>
      </c>
      <c r="M286" s="33">
        <f t="shared" si="15"/>
        <v>46240</v>
      </c>
      <c r="N286" s="33">
        <f t="shared" si="16"/>
        <v>57800</v>
      </c>
    </row>
    <row r="287" spans="1:14" hidden="1" x14ac:dyDescent="0.25">
      <c r="A287" s="21" t="s">
        <v>184</v>
      </c>
      <c r="B287" s="21" t="s">
        <v>1400</v>
      </c>
      <c r="C287" s="31">
        <v>1445</v>
      </c>
      <c r="D287" s="31">
        <v>1415</v>
      </c>
      <c r="E287" s="21" t="s">
        <v>1432</v>
      </c>
      <c r="F287" s="21" t="s">
        <v>1387</v>
      </c>
      <c r="G287" s="21" t="s">
        <v>1413</v>
      </c>
      <c r="H287" s="21" t="s">
        <v>1464</v>
      </c>
      <c r="I287" s="22">
        <v>0.75</v>
      </c>
      <c r="J287" s="22">
        <v>0.75694444444444453</v>
      </c>
      <c r="K287" s="22">
        <v>0.79861111111111116</v>
      </c>
      <c r="L287" s="33">
        <f t="shared" si="14"/>
        <v>28900</v>
      </c>
      <c r="M287" s="33">
        <f t="shared" si="15"/>
        <v>46240</v>
      </c>
      <c r="N287" s="33">
        <f t="shared" si="16"/>
        <v>57800</v>
      </c>
    </row>
    <row r="288" spans="1:14" hidden="1" x14ac:dyDescent="0.25">
      <c r="A288" s="21" t="s">
        <v>184</v>
      </c>
      <c r="B288" s="21" t="s">
        <v>1400</v>
      </c>
      <c r="C288" s="31">
        <v>1020</v>
      </c>
      <c r="D288" s="31">
        <v>1000</v>
      </c>
      <c r="E288" s="21" t="s">
        <v>1434</v>
      </c>
      <c r="F288" s="21" t="s">
        <v>9</v>
      </c>
      <c r="G288" s="21">
        <v>1</v>
      </c>
      <c r="H288" s="21" t="s">
        <v>1464</v>
      </c>
      <c r="I288" s="22">
        <v>0.25</v>
      </c>
      <c r="J288" s="22">
        <v>0.19791666666666666</v>
      </c>
      <c r="K288" s="22">
        <v>0.24305555555555555</v>
      </c>
      <c r="L288" s="33">
        <f t="shared" si="14"/>
        <v>20400</v>
      </c>
      <c r="M288" s="33">
        <f t="shared" si="15"/>
        <v>32640</v>
      </c>
      <c r="N288" s="33">
        <f t="shared" si="16"/>
        <v>40800</v>
      </c>
    </row>
    <row r="289" spans="1:16" hidden="1" x14ac:dyDescent="0.25">
      <c r="A289" s="21" t="s">
        <v>184</v>
      </c>
      <c r="B289" s="21" t="s">
        <v>1400</v>
      </c>
      <c r="C289" s="31">
        <v>1020</v>
      </c>
      <c r="D289" s="31">
        <v>1000</v>
      </c>
      <c r="E289" s="21" t="s">
        <v>1434</v>
      </c>
      <c r="F289" s="21" t="s">
        <v>1387</v>
      </c>
      <c r="G289" s="21" t="s">
        <v>1413</v>
      </c>
      <c r="H289" s="21" t="s">
        <v>1464</v>
      </c>
      <c r="I289" s="22">
        <v>0.75</v>
      </c>
      <c r="J289" s="22">
        <v>0.75694444444444453</v>
      </c>
      <c r="K289" s="22">
        <v>0.8125</v>
      </c>
      <c r="L289" s="33">
        <f t="shared" si="14"/>
        <v>20400</v>
      </c>
      <c r="M289" s="33">
        <f t="shared" si="15"/>
        <v>32640</v>
      </c>
      <c r="N289" s="33">
        <f t="shared" si="16"/>
        <v>40800</v>
      </c>
    </row>
    <row r="290" spans="1:16" hidden="1" x14ac:dyDescent="0.25">
      <c r="A290" s="21" t="s">
        <v>184</v>
      </c>
      <c r="B290" s="21" t="s">
        <v>1400</v>
      </c>
      <c r="C290" s="31">
        <v>1020</v>
      </c>
      <c r="D290" s="31">
        <v>1000</v>
      </c>
      <c r="E290" s="21" t="s">
        <v>1435</v>
      </c>
      <c r="F290" s="21" t="s">
        <v>9</v>
      </c>
      <c r="G290" s="21">
        <v>1</v>
      </c>
      <c r="H290" s="21" t="s">
        <v>1464</v>
      </c>
      <c r="I290" s="22">
        <v>0.25</v>
      </c>
      <c r="J290" s="22">
        <v>0.21875</v>
      </c>
      <c r="K290" s="22">
        <v>0.24305555555555555</v>
      </c>
      <c r="L290" s="33">
        <f t="shared" si="14"/>
        <v>20400</v>
      </c>
      <c r="M290" s="33">
        <f t="shared" si="15"/>
        <v>32640</v>
      </c>
      <c r="N290" s="33">
        <f t="shared" si="16"/>
        <v>40800</v>
      </c>
    </row>
    <row r="291" spans="1:16" hidden="1" x14ac:dyDescent="0.25">
      <c r="A291" s="21" t="s">
        <v>184</v>
      </c>
      <c r="B291" s="21" t="s">
        <v>1400</v>
      </c>
      <c r="C291" s="31">
        <v>1270</v>
      </c>
      <c r="D291" s="31">
        <v>1245</v>
      </c>
      <c r="E291" s="21" t="s">
        <v>1436</v>
      </c>
      <c r="F291" s="21" t="s">
        <v>9</v>
      </c>
      <c r="G291" s="21">
        <v>1</v>
      </c>
      <c r="H291" s="21" t="s">
        <v>1464</v>
      </c>
      <c r="I291" s="22">
        <v>0.25</v>
      </c>
      <c r="J291" s="22">
        <v>0.20138888888888887</v>
      </c>
      <c r="K291" s="22">
        <v>0.23611111111111113</v>
      </c>
      <c r="L291" s="33">
        <f t="shared" si="14"/>
        <v>25400</v>
      </c>
      <c r="M291" s="33">
        <f t="shared" si="15"/>
        <v>40640</v>
      </c>
      <c r="N291" s="33">
        <f t="shared" si="16"/>
        <v>50800</v>
      </c>
    </row>
    <row r="292" spans="1:16" hidden="1" x14ac:dyDescent="0.25">
      <c r="A292" s="21" t="s">
        <v>184</v>
      </c>
      <c r="B292" s="21" t="s">
        <v>1400</v>
      </c>
      <c r="C292" s="31">
        <v>1270</v>
      </c>
      <c r="D292" s="31">
        <v>1245</v>
      </c>
      <c r="E292" s="21" t="s">
        <v>1436</v>
      </c>
      <c r="F292" s="21" t="s">
        <v>9</v>
      </c>
      <c r="G292" s="21" t="s">
        <v>1405</v>
      </c>
      <c r="H292" s="21" t="s">
        <v>1464</v>
      </c>
      <c r="I292" s="22">
        <v>0.29166666666666669</v>
      </c>
      <c r="J292" s="22">
        <v>0.25</v>
      </c>
      <c r="K292" s="22">
        <v>0.28472222222222221</v>
      </c>
      <c r="L292" s="33">
        <f t="shared" si="14"/>
        <v>25400</v>
      </c>
      <c r="M292" s="33">
        <f t="shared" si="15"/>
        <v>40640</v>
      </c>
      <c r="N292" s="33">
        <f t="shared" si="16"/>
        <v>50800</v>
      </c>
    </row>
    <row r="293" spans="1:16" hidden="1" x14ac:dyDescent="0.25">
      <c r="A293" s="21" t="s">
        <v>184</v>
      </c>
      <c r="B293" s="21" t="s">
        <v>1400</v>
      </c>
      <c r="C293" s="31">
        <v>1270</v>
      </c>
      <c r="D293" s="31">
        <v>1245</v>
      </c>
      <c r="E293" s="21" t="s">
        <v>1436</v>
      </c>
      <c r="F293" s="21" t="s">
        <v>1387</v>
      </c>
      <c r="G293" s="21" t="s">
        <v>1402</v>
      </c>
      <c r="H293" s="21" t="s">
        <v>1464</v>
      </c>
      <c r="I293" s="22">
        <v>0.58333333333333337</v>
      </c>
      <c r="J293" s="22">
        <v>0.59375</v>
      </c>
      <c r="K293" s="22">
        <v>0.65277777777777779</v>
      </c>
      <c r="L293" s="33">
        <f t="shared" si="14"/>
        <v>25400</v>
      </c>
      <c r="M293" s="33">
        <f t="shared" si="15"/>
        <v>40640</v>
      </c>
      <c r="N293" s="33">
        <f t="shared" si="16"/>
        <v>50800</v>
      </c>
    </row>
    <row r="294" spans="1:16" hidden="1" x14ac:dyDescent="0.25">
      <c r="A294" s="21" t="s">
        <v>184</v>
      </c>
      <c r="B294" s="21" t="s">
        <v>1400</v>
      </c>
      <c r="C294" s="31">
        <v>1270</v>
      </c>
      <c r="D294" s="31">
        <v>1245</v>
      </c>
      <c r="E294" s="21" t="s">
        <v>1436</v>
      </c>
      <c r="F294" s="21" t="s">
        <v>1387</v>
      </c>
      <c r="G294" s="21" t="s">
        <v>1412</v>
      </c>
      <c r="H294" s="21" t="s">
        <v>1464</v>
      </c>
      <c r="I294" s="22">
        <v>0.25</v>
      </c>
      <c r="J294" s="22">
        <v>0.25694444444444448</v>
      </c>
      <c r="K294" s="22">
        <v>0.3125</v>
      </c>
      <c r="L294" s="33">
        <f t="shared" si="14"/>
        <v>25400</v>
      </c>
      <c r="M294" s="33">
        <f t="shared" si="15"/>
        <v>40640</v>
      </c>
      <c r="N294" s="33">
        <f t="shared" si="16"/>
        <v>50800</v>
      </c>
    </row>
    <row r="295" spans="1:16" hidden="1" x14ac:dyDescent="0.25">
      <c r="A295" s="21" t="s">
        <v>184</v>
      </c>
      <c r="B295" s="21" t="s">
        <v>1400</v>
      </c>
      <c r="C295" s="31">
        <v>1270</v>
      </c>
      <c r="D295" s="31">
        <v>1245</v>
      </c>
      <c r="E295" s="21" t="s">
        <v>1436</v>
      </c>
      <c r="F295" s="21" t="s">
        <v>9</v>
      </c>
      <c r="G295" s="21" t="s">
        <v>1413</v>
      </c>
      <c r="H295" s="21" t="s">
        <v>1464</v>
      </c>
      <c r="I295" s="22">
        <v>0.75</v>
      </c>
      <c r="J295" s="22">
        <v>0.69791666666666663</v>
      </c>
      <c r="K295" s="22">
        <v>0.74305555555555547</v>
      </c>
      <c r="L295" s="33">
        <f t="shared" si="14"/>
        <v>25400</v>
      </c>
      <c r="M295" s="33">
        <f t="shared" si="15"/>
        <v>40640</v>
      </c>
      <c r="N295" s="33">
        <f t="shared" si="16"/>
        <v>50800</v>
      </c>
    </row>
    <row r="296" spans="1:16" hidden="1" x14ac:dyDescent="0.25">
      <c r="A296" s="21" t="s">
        <v>184</v>
      </c>
      <c r="B296" s="21" t="s">
        <v>1400</v>
      </c>
      <c r="C296" s="31">
        <v>1140</v>
      </c>
      <c r="D296" s="31">
        <v>1115</v>
      </c>
      <c r="E296" s="21" t="s">
        <v>1437</v>
      </c>
      <c r="F296" s="21" t="s">
        <v>9</v>
      </c>
      <c r="G296" s="21">
        <v>1</v>
      </c>
      <c r="H296" s="21" t="s">
        <v>1464</v>
      </c>
      <c r="I296" s="22">
        <v>0.25</v>
      </c>
      <c r="J296" s="22">
        <v>0.19444444444444445</v>
      </c>
      <c r="K296" s="22">
        <v>0.24305555555555555</v>
      </c>
      <c r="L296" s="33">
        <f t="shared" si="14"/>
        <v>22800</v>
      </c>
      <c r="M296" s="33">
        <f t="shared" si="15"/>
        <v>36480</v>
      </c>
      <c r="N296" s="33">
        <f t="shared" si="16"/>
        <v>45600</v>
      </c>
    </row>
    <row r="297" spans="1:16" hidden="1" x14ac:dyDescent="0.25">
      <c r="A297" s="21" t="s">
        <v>184</v>
      </c>
      <c r="B297" s="21" t="s">
        <v>1400</v>
      </c>
      <c r="C297" s="31">
        <v>1140</v>
      </c>
      <c r="D297" s="31">
        <v>1115</v>
      </c>
      <c r="E297" s="21" t="s">
        <v>1437</v>
      </c>
      <c r="F297" s="21" t="s">
        <v>1387</v>
      </c>
      <c r="G297" s="21" t="s">
        <v>1413</v>
      </c>
      <c r="H297" s="21" t="s">
        <v>1464</v>
      </c>
      <c r="I297" s="22">
        <v>0.75</v>
      </c>
      <c r="J297" s="22">
        <v>0.75694444444444453</v>
      </c>
      <c r="K297" s="22">
        <v>0.79166666666666663</v>
      </c>
      <c r="L297" s="33">
        <f t="shared" si="14"/>
        <v>22800</v>
      </c>
      <c r="M297" s="33">
        <f t="shared" si="15"/>
        <v>36480</v>
      </c>
      <c r="N297" s="33">
        <f t="shared" si="16"/>
        <v>45600</v>
      </c>
    </row>
    <row r="298" spans="1:16" hidden="1" x14ac:dyDescent="0.25">
      <c r="A298" s="21" t="s">
        <v>184</v>
      </c>
      <c r="B298" s="21" t="s">
        <v>1440</v>
      </c>
      <c r="C298" s="31">
        <v>1680</v>
      </c>
      <c r="D298" s="31">
        <v>1645</v>
      </c>
      <c r="E298" s="21" t="s">
        <v>1440</v>
      </c>
      <c r="F298" s="21" t="s">
        <v>9</v>
      </c>
      <c r="G298" s="21">
        <v>1</v>
      </c>
      <c r="H298" s="21" t="s">
        <v>1464</v>
      </c>
      <c r="I298" s="22">
        <v>0.25</v>
      </c>
      <c r="J298" s="22">
        <v>0.19444444444444445</v>
      </c>
      <c r="K298" s="22">
        <v>0.23611111111111113</v>
      </c>
      <c r="L298" s="33">
        <f t="shared" si="14"/>
        <v>33600</v>
      </c>
      <c r="M298" s="33">
        <f t="shared" si="15"/>
        <v>53760</v>
      </c>
      <c r="N298" s="33">
        <f t="shared" si="16"/>
        <v>67200</v>
      </c>
      <c r="P298" s="1">
        <f>65800*14</f>
        <v>921200</v>
      </c>
    </row>
    <row r="299" spans="1:16" hidden="1" x14ac:dyDescent="0.25">
      <c r="A299" s="21" t="s">
        <v>184</v>
      </c>
      <c r="B299" s="21" t="s">
        <v>1440</v>
      </c>
      <c r="C299" s="31">
        <v>1680</v>
      </c>
      <c r="D299" s="31">
        <v>1645</v>
      </c>
      <c r="E299" s="21" t="s">
        <v>1440</v>
      </c>
      <c r="F299" s="21" t="s">
        <v>1387</v>
      </c>
      <c r="G299" s="21" t="s">
        <v>1413</v>
      </c>
      <c r="H299" s="21" t="s">
        <v>1464</v>
      </c>
      <c r="I299" s="22">
        <v>0.75</v>
      </c>
      <c r="J299" s="22">
        <v>0.75694444444444453</v>
      </c>
      <c r="K299" s="22">
        <v>0.82638888888888884</v>
      </c>
      <c r="L299" s="33">
        <f t="shared" si="14"/>
        <v>33600</v>
      </c>
      <c r="M299" s="33">
        <f t="shared" si="15"/>
        <v>53760</v>
      </c>
      <c r="N299" s="33">
        <f t="shared" si="16"/>
        <v>67200</v>
      </c>
    </row>
    <row r="300" spans="1:16" x14ac:dyDescent="0.25">
      <c r="A300" s="21" t="s">
        <v>98</v>
      </c>
      <c r="B300" s="21" t="s">
        <v>1441</v>
      </c>
      <c r="C300" s="31">
        <v>1275</v>
      </c>
      <c r="D300" s="31">
        <v>1250</v>
      </c>
      <c r="E300" s="21" t="s">
        <v>1442</v>
      </c>
      <c r="F300" s="21" t="s">
        <v>1387</v>
      </c>
      <c r="G300" s="21" t="s">
        <v>1412</v>
      </c>
      <c r="H300" s="21" t="s">
        <v>1464</v>
      </c>
      <c r="I300" s="22">
        <v>0.25</v>
      </c>
      <c r="J300" s="22">
        <v>0.25694444444444448</v>
      </c>
      <c r="K300" s="22">
        <v>0.2986111111111111</v>
      </c>
      <c r="L300" s="33">
        <f t="shared" si="14"/>
        <v>25500</v>
      </c>
      <c r="M300" s="33">
        <f t="shared" si="15"/>
        <v>40800</v>
      </c>
      <c r="N300" s="33">
        <f t="shared" si="16"/>
        <v>51000</v>
      </c>
    </row>
    <row r="301" spans="1:16" hidden="1" x14ac:dyDescent="0.25">
      <c r="A301" s="21" t="s">
        <v>184</v>
      </c>
      <c r="B301" s="21" t="s">
        <v>1441</v>
      </c>
      <c r="C301" s="31">
        <v>905</v>
      </c>
      <c r="D301" s="31">
        <v>885</v>
      </c>
      <c r="E301" s="21" t="s">
        <v>1443</v>
      </c>
      <c r="F301" s="21" t="s">
        <v>9</v>
      </c>
      <c r="G301" s="21">
        <v>1</v>
      </c>
      <c r="H301" s="21" t="s">
        <v>1464</v>
      </c>
      <c r="I301" s="22">
        <v>0.25</v>
      </c>
      <c r="J301" s="22">
        <v>0.20138888888888887</v>
      </c>
      <c r="K301" s="22">
        <v>0.23611111111111113</v>
      </c>
      <c r="L301" s="33">
        <f t="shared" si="14"/>
        <v>18100</v>
      </c>
      <c r="M301" s="33">
        <f t="shared" si="15"/>
        <v>28960</v>
      </c>
      <c r="N301" s="33">
        <f t="shared" si="16"/>
        <v>36200</v>
      </c>
    </row>
    <row r="302" spans="1:16" hidden="1" x14ac:dyDescent="0.25">
      <c r="A302" s="21" t="s">
        <v>184</v>
      </c>
      <c r="B302" s="21" t="s">
        <v>1441</v>
      </c>
      <c r="C302" s="31">
        <v>905</v>
      </c>
      <c r="D302" s="31">
        <v>885</v>
      </c>
      <c r="E302" s="21" t="s">
        <v>1443</v>
      </c>
      <c r="F302" s="21" t="s">
        <v>9</v>
      </c>
      <c r="G302" s="21">
        <v>1</v>
      </c>
      <c r="H302" s="21" t="s">
        <v>1464</v>
      </c>
      <c r="I302" s="22">
        <v>0.25</v>
      </c>
      <c r="J302" s="22">
        <v>0.20833333333333334</v>
      </c>
      <c r="K302" s="22">
        <v>0.23611111111111113</v>
      </c>
      <c r="L302" s="33">
        <f t="shared" si="14"/>
        <v>18100</v>
      </c>
      <c r="M302" s="33">
        <f t="shared" si="15"/>
        <v>28960</v>
      </c>
      <c r="N302" s="33">
        <f t="shared" si="16"/>
        <v>36200</v>
      </c>
    </row>
    <row r="303" spans="1:16" hidden="1" x14ac:dyDescent="0.25">
      <c r="A303" s="21" t="s">
        <v>184</v>
      </c>
      <c r="B303" s="21" t="s">
        <v>1441</v>
      </c>
      <c r="C303" s="31">
        <v>905</v>
      </c>
      <c r="D303" s="31">
        <v>885</v>
      </c>
      <c r="E303" s="21" t="s">
        <v>1443</v>
      </c>
      <c r="F303" s="21" t="s">
        <v>9</v>
      </c>
      <c r="G303" s="21">
        <v>1</v>
      </c>
      <c r="H303" s="21" t="s">
        <v>1464</v>
      </c>
      <c r="I303" s="22">
        <v>0.25</v>
      </c>
      <c r="J303" s="22">
        <v>0.21875</v>
      </c>
      <c r="K303" s="22">
        <v>0.23611111111111113</v>
      </c>
      <c r="L303" s="33">
        <f t="shared" si="14"/>
        <v>18100</v>
      </c>
      <c r="M303" s="33">
        <f t="shared" si="15"/>
        <v>28960</v>
      </c>
      <c r="N303" s="33">
        <f t="shared" si="16"/>
        <v>36200</v>
      </c>
    </row>
    <row r="304" spans="1:16" hidden="1" x14ac:dyDescent="0.25">
      <c r="A304" s="21" t="s">
        <v>184</v>
      </c>
      <c r="B304" s="21" t="s">
        <v>1441</v>
      </c>
      <c r="C304" s="31">
        <v>905</v>
      </c>
      <c r="D304" s="31">
        <v>885</v>
      </c>
      <c r="E304" s="21" t="s">
        <v>1443</v>
      </c>
      <c r="F304" s="21" t="s">
        <v>1387</v>
      </c>
      <c r="G304" s="21" t="s">
        <v>1413</v>
      </c>
      <c r="H304" s="21" t="s">
        <v>1464</v>
      </c>
      <c r="I304" s="22">
        <v>0.25</v>
      </c>
      <c r="J304" s="22">
        <v>0.25694444444444448</v>
      </c>
      <c r="K304" s="22">
        <v>0.29166666666666669</v>
      </c>
      <c r="L304" s="33">
        <f t="shared" si="14"/>
        <v>18100</v>
      </c>
      <c r="M304" s="33">
        <f t="shared" si="15"/>
        <v>28960</v>
      </c>
      <c r="N304" s="33">
        <f t="shared" si="16"/>
        <v>36200</v>
      </c>
    </row>
    <row r="305" spans="1:19" hidden="1" x14ac:dyDescent="0.25">
      <c r="A305" s="21" t="s">
        <v>184</v>
      </c>
      <c r="B305" s="21" t="s">
        <v>1441</v>
      </c>
      <c r="C305" s="31">
        <v>905</v>
      </c>
      <c r="D305" s="31">
        <v>885</v>
      </c>
      <c r="E305" s="21" t="s">
        <v>1443</v>
      </c>
      <c r="F305" s="21" t="s">
        <v>9</v>
      </c>
      <c r="G305" s="21" t="s">
        <v>1405</v>
      </c>
      <c r="H305" s="21" t="s">
        <v>1464</v>
      </c>
      <c r="I305" s="22">
        <v>0.29166666666666669</v>
      </c>
      <c r="J305" s="22">
        <v>0.25</v>
      </c>
      <c r="K305" s="22">
        <v>0.28472222222222221</v>
      </c>
      <c r="L305" s="33">
        <f t="shared" si="14"/>
        <v>18100</v>
      </c>
      <c r="M305" s="33">
        <f t="shared" si="15"/>
        <v>28960</v>
      </c>
      <c r="N305" s="33">
        <f t="shared" si="16"/>
        <v>36200</v>
      </c>
    </row>
    <row r="306" spans="1:19" hidden="1" x14ac:dyDescent="0.25">
      <c r="A306" s="21" t="s">
        <v>184</v>
      </c>
      <c r="B306" s="21" t="s">
        <v>1441</v>
      </c>
      <c r="C306" s="31">
        <v>905</v>
      </c>
      <c r="D306" s="31">
        <v>885</v>
      </c>
      <c r="E306" s="21" t="s">
        <v>1443</v>
      </c>
      <c r="F306" s="21" t="s">
        <v>9</v>
      </c>
      <c r="G306" s="21">
        <v>2</v>
      </c>
      <c r="H306" s="21" t="s">
        <v>1464</v>
      </c>
      <c r="I306" s="22">
        <v>0.5</v>
      </c>
      <c r="J306" s="22">
        <v>0.4513888888888889</v>
      </c>
      <c r="K306" s="22">
        <v>0.4861111111111111</v>
      </c>
      <c r="L306" s="33">
        <f t="shared" si="14"/>
        <v>18100</v>
      </c>
      <c r="M306" s="33">
        <f t="shared" si="15"/>
        <v>28960</v>
      </c>
      <c r="N306" s="33">
        <f t="shared" si="16"/>
        <v>36200</v>
      </c>
    </row>
    <row r="307" spans="1:19" hidden="1" x14ac:dyDescent="0.25">
      <c r="A307" s="21" t="s">
        <v>184</v>
      </c>
      <c r="B307" s="21" t="s">
        <v>1441</v>
      </c>
      <c r="C307" s="31">
        <v>905</v>
      </c>
      <c r="D307" s="31">
        <v>885</v>
      </c>
      <c r="E307" s="21" t="s">
        <v>1443</v>
      </c>
      <c r="F307" s="21" t="s">
        <v>1387</v>
      </c>
      <c r="G307" s="21">
        <v>1</v>
      </c>
      <c r="H307" s="21" t="s">
        <v>1464</v>
      </c>
      <c r="I307" s="22">
        <v>0.5</v>
      </c>
      <c r="J307" s="22">
        <v>0.50694444444444442</v>
      </c>
      <c r="K307" s="22">
        <v>0.54166666666666663</v>
      </c>
      <c r="L307" s="33">
        <f t="shared" si="14"/>
        <v>18100</v>
      </c>
      <c r="M307" s="33">
        <f t="shared" si="15"/>
        <v>28960</v>
      </c>
      <c r="N307" s="33">
        <f t="shared" si="16"/>
        <v>36200</v>
      </c>
    </row>
    <row r="308" spans="1:19" hidden="1" x14ac:dyDescent="0.25">
      <c r="A308" s="21" t="s">
        <v>184</v>
      </c>
      <c r="B308" s="21" t="s">
        <v>1441</v>
      </c>
      <c r="C308" s="31">
        <v>905</v>
      </c>
      <c r="D308" s="31">
        <v>885</v>
      </c>
      <c r="E308" s="21" t="s">
        <v>1443</v>
      </c>
      <c r="F308" s="21" t="s">
        <v>1387</v>
      </c>
      <c r="G308" s="21" t="s">
        <v>1402</v>
      </c>
      <c r="H308" s="21" t="s">
        <v>1464</v>
      </c>
      <c r="I308" s="22">
        <v>0.58333333333333337</v>
      </c>
      <c r="J308" s="22">
        <v>0.59027777777777779</v>
      </c>
      <c r="K308" s="22">
        <v>0.625</v>
      </c>
      <c r="L308" s="33">
        <f t="shared" si="14"/>
        <v>18100</v>
      </c>
      <c r="M308" s="33">
        <f t="shared" si="15"/>
        <v>28960</v>
      </c>
      <c r="N308" s="33">
        <f t="shared" si="16"/>
        <v>36200</v>
      </c>
    </row>
    <row r="309" spans="1:19" hidden="1" x14ac:dyDescent="0.25">
      <c r="A309" s="21" t="s">
        <v>184</v>
      </c>
      <c r="B309" s="21" t="s">
        <v>1441</v>
      </c>
      <c r="C309" s="31">
        <v>905</v>
      </c>
      <c r="D309" s="31">
        <v>885</v>
      </c>
      <c r="E309" s="21" t="s">
        <v>1443</v>
      </c>
      <c r="F309" s="21" t="s">
        <v>1387</v>
      </c>
      <c r="G309" s="21" t="s">
        <v>1402</v>
      </c>
      <c r="H309" s="21" t="s">
        <v>1464</v>
      </c>
      <c r="I309" s="22">
        <v>0.625</v>
      </c>
      <c r="J309" s="22">
        <v>0.63194444444444442</v>
      </c>
      <c r="K309" s="22">
        <v>0.66666666666666663</v>
      </c>
      <c r="L309" s="33">
        <f t="shared" si="14"/>
        <v>18100</v>
      </c>
      <c r="M309" s="33">
        <f t="shared" si="15"/>
        <v>28960</v>
      </c>
      <c r="N309" s="33">
        <f t="shared" si="16"/>
        <v>36200</v>
      </c>
    </row>
    <row r="310" spans="1:19" hidden="1" x14ac:dyDescent="0.25">
      <c r="A310" s="21" t="s">
        <v>184</v>
      </c>
      <c r="B310" s="21" t="s">
        <v>1441</v>
      </c>
      <c r="C310" s="31">
        <v>905</v>
      </c>
      <c r="D310" s="31">
        <v>885</v>
      </c>
      <c r="E310" s="21" t="s">
        <v>1443</v>
      </c>
      <c r="F310" s="21" t="s">
        <v>9</v>
      </c>
      <c r="G310" s="21" t="s">
        <v>1413</v>
      </c>
      <c r="H310" s="21" t="s">
        <v>1464</v>
      </c>
      <c r="I310" s="22">
        <v>0.75</v>
      </c>
      <c r="J310" s="22">
        <v>0.6875</v>
      </c>
      <c r="K310" s="22">
        <v>0.73611111111111116</v>
      </c>
      <c r="L310" s="33">
        <f t="shared" si="14"/>
        <v>18100</v>
      </c>
      <c r="M310" s="33">
        <f t="shared" si="15"/>
        <v>28960</v>
      </c>
      <c r="N310" s="33">
        <f t="shared" si="16"/>
        <v>36200</v>
      </c>
    </row>
    <row r="311" spans="1:19" hidden="1" x14ac:dyDescent="0.25">
      <c r="A311" s="21" t="s">
        <v>184</v>
      </c>
      <c r="B311" s="21" t="s">
        <v>1441</v>
      </c>
      <c r="C311" s="31">
        <v>905</v>
      </c>
      <c r="D311" s="31">
        <v>885</v>
      </c>
      <c r="E311" s="21" t="s">
        <v>1443</v>
      </c>
      <c r="F311" s="21" t="s">
        <v>1387</v>
      </c>
      <c r="G311" s="21" t="s">
        <v>1413</v>
      </c>
      <c r="H311" s="21" t="s">
        <v>1464</v>
      </c>
      <c r="I311" s="22">
        <v>0.75</v>
      </c>
      <c r="J311" s="22">
        <v>0.75694444444444453</v>
      </c>
      <c r="K311" s="22">
        <v>0.79861111111111116</v>
      </c>
      <c r="L311" s="33">
        <f t="shared" si="14"/>
        <v>18100</v>
      </c>
      <c r="M311" s="33">
        <f t="shared" si="15"/>
        <v>28960</v>
      </c>
      <c r="N311" s="33">
        <f t="shared" si="16"/>
        <v>36200</v>
      </c>
    </row>
    <row r="312" spans="1:19" hidden="1" x14ac:dyDescent="0.25">
      <c r="A312" s="21" t="s">
        <v>98</v>
      </c>
      <c r="B312" s="21" t="s">
        <v>1441</v>
      </c>
      <c r="C312" s="31">
        <v>1275</v>
      </c>
      <c r="D312" s="31">
        <v>1250</v>
      </c>
      <c r="E312" s="21" t="s">
        <v>1449</v>
      </c>
      <c r="F312" s="21" t="s">
        <v>9</v>
      </c>
      <c r="G312" s="21">
        <v>1</v>
      </c>
      <c r="H312" s="21" t="s">
        <v>1464</v>
      </c>
      <c r="I312" s="22">
        <v>0.25</v>
      </c>
      <c r="J312" s="22">
        <v>0.19097222222222221</v>
      </c>
      <c r="K312" s="22">
        <v>0.24305555555555555</v>
      </c>
      <c r="L312" s="33">
        <f t="shared" si="14"/>
        <v>25500</v>
      </c>
      <c r="M312" s="33">
        <f t="shared" si="15"/>
        <v>40800</v>
      </c>
      <c r="N312" s="33">
        <f t="shared" si="16"/>
        <v>51000</v>
      </c>
    </row>
    <row r="313" spans="1:19" hidden="1" x14ac:dyDescent="0.25">
      <c r="A313" s="21" t="s">
        <v>98</v>
      </c>
      <c r="B313" s="21" t="s">
        <v>1441</v>
      </c>
      <c r="C313" s="31">
        <v>1170</v>
      </c>
      <c r="D313" s="31">
        <f>C313-(C313*2.14%)</f>
        <v>1144.962</v>
      </c>
      <c r="E313" s="21" t="s">
        <v>1450</v>
      </c>
      <c r="F313" s="21" t="s">
        <v>9</v>
      </c>
      <c r="G313" s="21">
        <v>1</v>
      </c>
      <c r="H313" s="21" t="s">
        <v>1464</v>
      </c>
      <c r="I313" s="22">
        <v>0.25</v>
      </c>
      <c r="J313" s="22">
        <v>0.19097222222222221</v>
      </c>
      <c r="K313" s="22">
        <v>0.23611111111111113</v>
      </c>
      <c r="L313" s="33">
        <f t="shared" si="14"/>
        <v>23400</v>
      </c>
      <c r="M313" s="33">
        <f t="shared" si="15"/>
        <v>37440</v>
      </c>
      <c r="N313" s="33">
        <f t="shared" si="16"/>
        <v>46800</v>
      </c>
    </row>
    <row r="314" spans="1:19" hidden="1" x14ac:dyDescent="0.25">
      <c r="A314" s="21" t="s">
        <v>98</v>
      </c>
      <c r="B314" s="21" t="s">
        <v>1441</v>
      </c>
      <c r="C314" s="31">
        <v>1170</v>
      </c>
      <c r="D314" s="31">
        <f>C314-(C314*2.14%)</f>
        <v>1144.962</v>
      </c>
      <c r="E314" s="21" t="s">
        <v>1450</v>
      </c>
      <c r="F314" s="21" t="s">
        <v>9</v>
      </c>
      <c r="G314" s="21">
        <v>1</v>
      </c>
      <c r="H314" s="21" t="s">
        <v>1464</v>
      </c>
      <c r="I314" s="22">
        <v>0.25</v>
      </c>
      <c r="J314" s="22">
        <v>0.19791666666666666</v>
      </c>
      <c r="K314" s="22">
        <v>0.23611111111111113</v>
      </c>
      <c r="L314" s="33">
        <f t="shared" si="14"/>
        <v>23400</v>
      </c>
      <c r="M314" s="33">
        <f t="shared" si="15"/>
        <v>37440</v>
      </c>
      <c r="N314" s="33">
        <f t="shared" si="16"/>
        <v>46800</v>
      </c>
    </row>
    <row r="315" spans="1:19" hidden="1" x14ac:dyDescent="0.25">
      <c r="A315" s="21" t="s">
        <v>98</v>
      </c>
      <c r="B315" s="21" t="s">
        <v>1441</v>
      </c>
      <c r="C315" s="31">
        <v>1170</v>
      </c>
      <c r="D315" s="31">
        <f>C315-(C315*2.14%)</f>
        <v>1144.962</v>
      </c>
      <c r="E315" s="21" t="s">
        <v>1450</v>
      </c>
      <c r="F315" s="21" t="s">
        <v>9</v>
      </c>
      <c r="G315" s="21">
        <v>2</v>
      </c>
      <c r="H315" s="21" t="s">
        <v>1464</v>
      </c>
      <c r="I315" s="22">
        <v>0.5</v>
      </c>
      <c r="J315" s="22">
        <v>0.43402777777777773</v>
      </c>
      <c r="K315" s="22">
        <v>0.4861111111111111</v>
      </c>
      <c r="L315" s="33">
        <f t="shared" si="14"/>
        <v>23400</v>
      </c>
      <c r="M315" s="33">
        <f t="shared" si="15"/>
        <v>37440</v>
      </c>
      <c r="N315" s="33">
        <f t="shared" si="16"/>
        <v>46800</v>
      </c>
    </row>
    <row r="316" spans="1:19" hidden="1" x14ac:dyDescent="0.25">
      <c r="A316" s="21" t="s">
        <v>98</v>
      </c>
      <c r="B316" s="21" t="s">
        <v>1441</v>
      </c>
      <c r="C316" s="31">
        <v>1170</v>
      </c>
      <c r="D316" s="31">
        <f>C316-(C316*2.14%)</f>
        <v>1144.962</v>
      </c>
      <c r="E316" s="21" t="s">
        <v>1450</v>
      </c>
      <c r="F316" s="21" t="s">
        <v>1387</v>
      </c>
      <c r="G316" s="21">
        <v>2</v>
      </c>
      <c r="H316" s="21" t="s">
        <v>1464</v>
      </c>
      <c r="I316" s="22">
        <v>0.5</v>
      </c>
      <c r="J316" s="22">
        <v>0.50694444444444442</v>
      </c>
      <c r="K316" s="22">
        <v>0.55208333333333337</v>
      </c>
      <c r="L316" s="33">
        <f t="shared" si="14"/>
        <v>23400</v>
      </c>
      <c r="M316" s="33">
        <f t="shared" si="15"/>
        <v>37440</v>
      </c>
      <c r="N316" s="33">
        <f t="shared" si="16"/>
        <v>46800</v>
      </c>
    </row>
    <row r="317" spans="1:19" hidden="1" x14ac:dyDescent="0.25">
      <c r="A317" s="21" t="s">
        <v>98</v>
      </c>
      <c r="B317" s="21" t="s">
        <v>1441</v>
      </c>
      <c r="C317" s="31">
        <v>1170</v>
      </c>
      <c r="D317" s="31">
        <f>C317-(C317*2.14%)</f>
        <v>1144.962</v>
      </c>
      <c r="E317" s="21" t="s">
        <v>1450</v>
      </c>
      <c r="F317" s="21" t="s">
        <v>1387</v>
      </c>
      <c r="G317" s="21" t="s">
        <v>1413</v>
      </c>
      <c r="H317" s="21" t="s">
        <v>1464</v>
      </c>
      <c r="I317" s="22">
        <v>0.75</v>
      </c>
      <c r="J317" s="22">
        <v>0.75694444444444453</v>
      </c>
      <c r="K317" s="22">
        <v>0.79861111111111116</v>
      </c>
      <c r="L317" s="33">
        <f t="shared" si="14"/>
        <v>23400</v>
      </c>
      <c r="M317" s="33">
        <f t="shared" si="15"/>
        <v>37440</v>
      </c>
      <c r="N317" s="33">
        <f t="shared" si="16"/>
        <v>46800</v>
      </c>
    </row>
    <row r="318" spans="1:19" hidden="1" x14ac:dyDescent="0.25">
      <c r="A318" s="21" t="s">
        <v>98</v>
      </c>
      <c r="B318" s="21" t="s">
        <v>1441</v>
      </c>
      <c r="C318" s="31">
        <v>985</v>
      </c>
      <c r="D318" s="31">
        <v>965</v>
      </c>
      <c r="E318" s="21" t="s">
        <v>1453</v>
      </c>
      <c r="F318" s="21" t="s">
        <v>9</v>
      </c>
      <c r="G318" s="21">
        <v>1</v>
      </c>
      <c r="H318" s="21" t="s">
        <v>1464</v>
      </c>
      <c r="I318" s="22">
        <v>0.25</v>
      </c>
      <c r="J318" s="22">
        <v>0.20486111111111113</v>
      </c>
      <c r="K318" s="22">
        <v>0.23611111111111113</v>
      </c>
      <c r="L318" s="33">
        <f t="shared" si="14"/>
        <v>19700</v>
      </c>
      <c r="M318" s="33">
        <f t="shared" si="15"/>
        <v>31520</v>
      </c>
      <c r="N318" s="33">
        <f t="shared" si="16"/>
        <v>39400</v>
      </c>
      <c r="S318" s="1">
        <v>30880</v>
      </c>
    </row>
    <row r="319" spans="1:19" hidden="1" x14ac:dyDescent="0.25">
      <c r="A319" s="21" t="s">
        <v>98</v>
      </c>
      <c r="B319" s="21" t="s">
        <v>1441</v>
      </c>
      <c r="C319" s="31">
        <v>985</v>
      </c>
      <c r="D319" s="31">
        <v>965</v>
      </c>
      <c r="E319" s="21" t="s">
        <v>1453</v>
      </c>
      <c r="F319" s="21" t="s">
        <v>9</v>
      </c>
      <c r="G319" s="21">
        <v>1</v>
      </c>
      <c r="H319" s="21" t="s">
        <v>1464</v>
      </c>
      <c r="I319" s="22">
        <v>0.25</v>
      </c>
      <c r="J319" s="22">
        <v>0.20833333333333334</v>
      </c>
      <c r="K319" s="22">
        <v>0.23611111111111113</v>
      </c>
      <c r="L319" s="33">
        <f t="shared" si="14"/>
        <v>19700</v>
      </c>
      <c r="M319" s="33">
        <f t="shared" si="15"/>
        <v>31520</v>
      </c>
      <c r="N319" s="33">
        <f t="shared" si="16"/>
        <v>39400</v>
      </c>
      <c r="S319" s="1">
        <v>30880</v>
      </c>
    </row>
    <row r="320" spans="1:19" hidden="1" x14ac:dyDescent="0.25">
      <c r="A320" s="21" t="s">
        <v>98</v>
      </c>
      <c r="B320" s="21" t="s">
        <v>1441</v>
      </c>
      <c r="C320" s="31">
        <v>985</v>
      </c>
      <c r="D320" s="31">
        <v>965</v>
      </c>
      <c r="E320" s="21" t="s">
        <v>1453</v>
      </c>
      <c r="F320" s="21" t="s">
        <v>9</v>
      </c>
      <c r="G320" s="21" t="s">
        <v>1405</v>
      </c>
      <c r="H320" s="21" t="s">
        <v>1464</v>
      </c>
      <c r="I320" s="22">
        <v>0.29166666666666669</v>
      </c>
      <c r="J320" s="22">
        <v>0.25</v>
      </c>
      <c r="K320" s="22">
        <v>0.28472222222222221</v>
      </c>
      <c r="L320" s="33">
        <f t="shared" si="14"/>
        <v>19700</v>
      </c>
      <c r="M320" s="33">
        <f t="shared" si="15"/>
        <v>31520</v>
      </c>
      <c r="N320" s="33">
        <f t="shared" si="16"/>
        <v>39400</v>
      </c>
    </row>
    <row r="321" spans="1:14" hidden="1" x14ac:dyDescent="0.25">
      <c r="A321" s="21" t="s">
        <v>98</v>
      </c>
      <c r="B321" s="21" t="s">
        <v>1441</v>
      </c>
      <c r="C321" s="31">
        <v>985</v>
      </c>
      <c r="D321" s="31">
        <v>965</v>
      </c>
      <c r="E321" s="21" t="s">
        <v>1453</v>
      </c>
      <c r="F321" s="21" t="s">
        <v>1387</v>
      </c>
      <c r="G321" s="21">
        <v>1</v>
      </c>
      <c r="H321" s="21" t="s">
        <v>1464</v>
      </c>
      <c r="I321" s="22">
        <v>0.5</v>
      </c>
      <c r="J321" s="22">
        <v>0.50694444444444442</v>
      </c>
      <c r="K321" s="22">
        <v>0.54861111111111105</v>
      </c>
      <c r="L321" s="33">
        <f t="shared" si="14"/>
        <v>19700</v>
      </c>
      <c r="M321" s="33">
        <f t="shared" si="15"/>
        <v>31520</v>
      </c>
      <c r="N321" s="33">
        <f t="shared" si="16"/>
        <v>39400</v>
      </c>
    </row>
    <row r="322" spans="1:14" hidden="1" x14ac:dyDescent="0.25">
      <c r="A322" s="21" t="s">
        <v>98</v>
      </c>
      <c r="B322" s="21" t="s">
        <v>1441</v>
      </c>
      <c r="C322" s="31">
        <v>985</v>
      </c>
      <c r="D322" s="31">
        <v>965</v>
      </c>
      <c r="E322" s="21" t="s">
        <v>1453</v>
      </c>
      <c r="F322" s="21" t="s">
        <v>1387</v>
      </c>
      <c r="G322" s="21" t="s">
        <v>1405</v>
      </c>
      <c r="H322" s="21" t="s">
        <v>1464</v>
      </c>
      <c r="I322" s="22">
        <v>0.625</v>
      </c>
      <c r="J322" s="22">
        <v>0.63194444444444442</v>
      </c>
      <c r="K322" s="22">
        <v>0.67361111111111116</v>
      </c>
      <c r="L322" s="33">
        <f t="shared" ref="L322:L382" si="17">C322*$L$1</f>
        <v>19700</v>
      </c>
      <c r="M322" s="33">
        <f t="shared" ref="M322:M382" si="18">C322*$M$1</f>
        <v>31520</v>
      </c>
      <c r="N322" s="33">
        <f t="shared" ref="N322:N382" si="19">C322*$N$1</f>
        <v>39400</v>
      </c>
    </row>
    <row r="323" spans="1:14" hidden="1" x14ac:dyDescent="0.25">
      <c r="A323" s="21" t="s">
        <v>98</v>
      </c>
      <c r="B323" s="21" t="s">
        <v>1441</v>
      </c>
      <c r="C323" s="31">
        <v>985</v>
      </c>
      <c r="D323" s="31">
        <v>965</v>
      </c>
      <c r="E323" s="21" t="s">
        <v>1453</v>
      </c>
      <c r="F323" s="21" t="s">
        <v>1387</v>
      </c>
      <c r="G323" s="21" t="s">
        <v>1413</v>
      </c>
      <c r="H323" s="21" t="s">
        <v>1464</v>
      </c>
      <c r="I323" s="22">
        <v>0.75</v>
      </c>
      <c r="J323" s="22">
        <v>0.75694444444444453</v>
      </c>
      <c r="K323" s="22">
        <v>0.79861111111111116</v>
      </c>
      <c r="L323" s="33">
        <f t="shared" si="17"/>
        <v>19700</v>
      </c>
      <c r="M323" s="33">
        <f t="shared" si="18"/>
        <v>31520</v>
      </c>
      <c r="N323" s="33">
        <f t="shared" si="19"/>
        <v>39400</v>
      </c>
    </row>
    <row r="324" spans="1:14" hidden="1" x14ac:dyDescent="0.25">
      <c r="A324" s="21" t="s">
        <v>98</v>
      </c>
      <c r="B324" s="21" t="s">
        <v>1441</v>
      </c>
      <c r="C324" s="31">
        <v>1045</v>
      </c>
      <c r="D324" s="31">
        <v>1025</v>
      </c>
      <c r="E324" s="21" t="s">
        <v>1454</v>
      </c>
      <c r="F324" s="21" t="s">
        <v>9</v>
      </c>
      <c r="G324" s="21">
        <v>1</v>
      </c>
      <c r="H324" s="21" t="s">
        <v>1464</v>
      </c>
      <c r="I324" s="22">
        <v>0.25</v>
      </c>
      <c r="J324" s="22">
        <v>0.20138888888888887</v>
      </c>
      <c r="K324" s="22">
        <v>0.23611111111111113</v>
      </c>
      <c r="L324" s="33">
        <f t="shared" si="17"/>
        <v>20900</v>
      </c>
      <c r="M324" s="33">
        <f t="shared" si="18"/>
        <v>33440</v>
      </c>
      <c r="N324" s="33">
        <f t="shared" si="19"/>
        <v>41800</v>
      </c>
    </row>
    <row r="325" spans="1:14" hidden="1" x14ac:dyDescent="0.25">
      <c r="A325" s="21" t="s">
        <v>98</v>
      </c>
      <c r="B325" s="21" t="s">
        <v>1441</v>
      </c>
      <c r="C325" s="31">
        <v>985</v>
      </c>
      <c r="D325" s="31">
        <v>965</v>
      </c>
      <c r="E325" s="21" t="s">
        <v>1455</v>
      </c>
      <c r="F325" s="21" t="s">
        <v>9</v>
      </c>
      <c r="G325" s="21">
        <v>1</v>
      </c>
      <c r="H325" s="21" t="s">
        <v>1464</v>
      </c>
      <c r="I325" s="22">
        <v>0.25</v>
      </c>
      <c r="J325" s="22">
        <v>0.19791666666666666</v>
      </c>
      <c r="K325" s="22">
        <v>0.23611111111111113</v>
      </c>
      <c r="L325" s="33">
        <f t="shared" si="17"/>
        <v>19700</v>
      </c>
      <c r="M325" s="33">
        <f t="shared" si="18"/>
        <v>31520</v>
      </c>
      <c r="N325" s="33">
        <f t="shared" si="19"/>
        <v>39400</v>
      </c>
    </row>
    <row r="326" spans="1:14" hidden="1" x14ac:dyDescent="0.25">
      <c r="A326" s="21" t="s">
        <v>98</v>
      </c>
      <c r="B326" s="21" t="s">
        <v>1441</v>
      </c>
      <c r="C326" s="31">
        <v>985</v>
      </c>
      <c r="D326" s="31">
        <v>965</v>
      </c>
      <c r="E326" s="21" t="s">
        <v>1455</v>
      </c>
      <c r="F326" s="21" t="s">
        <v>1387</v>
      </c>
      <c r="G326" s="21" t="s">
        <v>1413</v>
      </c>
      <c r="H326" s="21" t="s">
        <v>1464</v>
      </c>
      <c r="I326" s="22">
        <v>0.25</v>
      </c>
      <c r="J326" s="22">
        <v>0.25694444444444448</v>
      </c>
      <c r="K326" s="22">
        <v>0.3125</v>
      </c>
      <c r="L326" s="33">
        <f t="shared" si="17"/>
        <v>19700</v>
      </c>
      <c r="M326" s="33">
        <f t="shared" si="18"/>
        <v>31520</v>
      </c>
      <c r="N326" s="33">
        <f t="shared" si="19"/>
        <v>39400</v>
      </c>
    </row>
    <row r="327" spans="1:14" hidden="1" x14ac:dyDescent="0.25">
      <c r="A327" s="21" t="s">
        <v>98</v>
      </c>
      <c r="B327" s="21" t="s">
        <v>1441</v>
      </c>
      <c r="C327" s="31">
        <v>985</v>
      </c>
      <c r="D327" s="31">
        <v>965</v>
      </c>
      <c r="E327" s="21" t="s">
        <v>1455</v>
      </c>
      <c r="F327" s="21" t="s">
        <v>9</v>
      </c>
      <c r="G327" s="21">
        <v>2</v>
      </c>
      <c r="H327" s="21" t="s">
        <v>1464</v>
      </c>
      <c r="I327" s="22">
        <v>0.5</v>
      </c>
      <c r="J327" s="22">
        <v>0.4513888888888889</v>
      </c>
      <c r="K327" s="22">
        <v>0.49305555555555558</v>
      </c>
      <c r="L327" s="33">
        <f t="shared" si="17"/>
        <v>19700</v>
      </c>
      <c r="M327" s="33">
        <f t="shared" si="18"/>
        <v>31520</v>
      </c>
      <c r="N327" s="33">
        <f t="shared" si="19"/>
        <v>39400</v>
      </c>
    </row>
    <row r="328" spans="1:14" hidden="1" x14ac:dyDescent="0.25">
      <c r="A328" s="21" t="s">
        <v>98</v>
      </c>
      <c r="B328" s="21" t="s">
        <v>1441</v>
      </c>
      <c r="C328" s="31">
        <v>985</v>
      </c>
      <c r="D328" s="31">
        <v>965</v>
      </c>
      <c r="E328" s="21" t="s">
        <v>1455</v>
      </c>
      <c r="F328" s="21" t="s">
        <v>1387</v>
      </c>
      <c r="G328" s="21">
        <v>1</v>
      </c>
      <c r="H328" s="21" t="s">
        <v>1464</v>
      </c>
      <c r="I328" s="22">
        <v>0.5</v>
      </c>
      <c r="J328" s="22">
        <v>0.50694444444444442</v>
      </c>
      <c r="K328" s="22">
        <v>0.54166666666666663</v>
      </c>
      <c r="L328" s="33">
        <f t="shared" si="17"/>
        <v>19700</v>
      </c>
      <c r="M328" s="33">
        <f t="shared" si="18"/>
        <v>31520</v>
      </c>
      <c r="N328" s="33">
        <f t="shared" si="19"/>
        <v>39400</v>
      </c>
    </row>
    <row r="329" spans="1:14" hidden="1" x14ac:dyDescent="0.25">
      <c r="A329" s="21" t="s">
        <v>98</v>
      </c>
      <c r="B329" s="21" t="s">
        <v>1441</v>
      </c>
      <c r="C329" s="31">
        <v>985</v>
      </c>
      <c r="D329" s="31">
        <v>965</v>
      </c>
      <c r="E329" s="21" t="s">
        <v>1455</v>
      </c>
      <c r="F329" s="21" t="s">
        <v>1387</v>
      </c>
      <c r="G329" s="21" t="s">
        <v>1402</v>
      </c>
      <c r="H329" s="21" t="s">
        <v>1464</v>
      </c>
      <c r="I329" s="22">
        <v>0.58333333333333337</v>
      </c>
      <c r="J329" s="22">
        <v>0.59027777777777779</v>
      </c>
      <c r="K329" s="22">
        <v>0.63194444444444442</v>
      </c>
      <c r="L329" s="33">
        <f t="shared" si="17"/>
        <v>19700</v>
      </c>
      <c r="M329" s="33">
        <f t="shared" si="18"/>
        <v>31520</v>
      </c>
      <c r="N329" s="33">
        <f t="shared" si="19"/>
        <v>39400</v>
      </c>
    </row>
    <row r="330" spans="1:14" hidden="1" x14ac:dyDescent="0.25">
      <c r="A330" s="21" t="s">
        <v>98</v>
      </c>
      <c r="B330" s="21" t="s">
        <v>1441</v>
      </c>
      <c r="C330" s="31">
        <v>985</v>
      </c>
      <c r="D330" s="31">
        <v>965</v>
      </c>
      <c r="E330" s="21" t="s">
        <v>1455</v>
      </c>
      <c r="F330" s="21" t="s">
        <v>9</v>
      </c>
      <c r="G330" s="21" t="s">
        <v>1413</v>
      </c>
      <c r="H330" s="21" t="s">
        <v>1464</v>
      </c>
      <c r="I330" s="22">
        <v>0.75</v>
      </c>
      <c r="J330" s="22">
        <v>0.69444444444444453</v>
      </c>
      <c r="K330" s="22">
        <v>0.74305555555555547</v>
      </c>
      <c r="L330" s="33">
        <f t="shared" si="17"/>
        <v>19700</v>
      </c>
      <c r="M330" s="33">
        <f t="shared" si="18"/>
        <v>31520</v>
      </c>
      <c r="N330" s="33">
        <f t="shared" si="19"/>
        <v>39400</v>
      </c>
    </row>
    <row r="331" spans="1:14" hidden="1" x14ac:dyDescent="0.25">
      <c r="A331" s="21" t="s">
        <v>98</v>
      </c>
      <c r="B331" s="21" t="s">
        <v>1441</v>
      </c>
      <c r="C331" s="31">
        <v>985</v>
      </c>
      <c r="D331" s="31">
        <v>965</v>
      </c>
      <c r="E331" s="21" t="s">
        <v>1455</v>
      </c>
      <c r="F331" s="21" t="s">
        <v>1387</v>
      </c>
      <c r="G331" s="21" t="s">
        <v>1413</v>
      </c>
      <c r="H331" s="21" t="s">
        <v>1464</v>
      </c>
      <c r="I331" s="22">
        <v>0.75</v>
      </c>
      <c r="J331" s="22">
        <v>0.75694444444444453</v>
      </c>
      <c r="K331" s="22">
        <v>0.80555555555555547</v>
      </c>
      <c r="L331" s="33">
        <f t="shared" si="17"/>
        <v>19700</v>
      </c>
      <c r="M331" s="33">
        <f t="shared" si="18"/>
        <v>31520</v>
      </c>
      <c r="N331" s="33">
        <f t="shared" si="19"/>
        <v>39400</v>
      </c>
    </row>
    <row r="332" spans="1:14" x14ac:dyDescent="0.25">
      <c r="A332" s="21" t="s">
        <v>98</v>
      </c>
      <c r="B332" s="21" t="s">
        <v>1441</v>
      </c>
      <c r="C332" s="31">
        <v>1275</v>
      </c>
      <c r="D332" s="31">
        <v>1250</v>
      </c>
      <c r="E332" s="21" t="s">
        <v>1456</v>
      </c>
      <c r="F332" s="21" t="s">
        <v>9</v>
      </c>
      <c r="G332" s="21">
        <v>1</v>
      </c>
      <c r="H332" s="21" t="s">
        <v>1464</v>
      </c>
      <c r="I332" s="22">
        <v>0.25</v>
      </c>
      <c r="J332" s="22">
        <v>0.19791666666666666</v>
      </c>
      <c r="K332" s="22">
        <v>0.23611111111111113</v>
      </c>
      <c r="L332" s="33">
        <f t="shared" si="17"/>
        <v>25500</v>
      </c>
      <c r="M332" s="33">
        <f t="shared" si="18"/>
        <v>40800</v>
      </c>
      <c r="N332" s="33">
        <f t="shared" si="19"/>
        <v>51000</v>
      </c>
    </row>
    <row r="333" spans="1:14" hidden="1" x14ac:dyDescent="0.25">
      <c r="A333" s="21" t="s">
        <v>98</v>
      </c>
      <c r="B333" s="21" t="s">
        <v>1441</v>
      </c>
      <c r="C333" s="31">
        <v>1170</v>
      </c>
      <c r="D333" s="31">
        <f>C333-(C333*2.14%)</f>
        <v>1144.962</v>
      </c>
      <c r="E333" s="21" t="s">
        <v>1447</v>
      </c>
      <c r="F333" s="21" t="s">
        <v>9</v>
      </c>
      <c r="G333" s="21">
        <v>1</v>
      </c>
      <c r="H333" s="21" t="s">
        <v>1464</v>
      </c>
      <c r="I333" s="22">
        <v>0.25</v>
      </c>
      <c r="J333" s="22">
        <v>0.19791666666666666</v>
      </c>
      <c r="K333" s="22">
        <v>0.23611111111111113</v>
      </c>
      <c r="L333" s="33">
        <f t="shared" si="17"/>
        <v>23400</v>
      </c>
      <c r="M333" s="33">
        <f t="shared" si="18"/>
        <v>37440</v>
      </c>
      <c r="N333" s="33">
        <f t="shared" si="19"/>
        <v>46800</v>
      </c>
    </row>
    <row r="334" spans="1:14" hidden="1" x14ac:dyDescent="0.25">
      <c r="A334" s="21" t="s">
        <v>10</v>
      </c>
      <c r="B334" s="21" t="s">
        <v>1457</v>
      </c>
      <c r="C334" s="31">
        <v>1445</v>
      </c>
      <c r="D334" s="31">
        <v>1415</v>
      </c>
      <c r="E334" s="21" t="s">
        <v>1459</v>
      </c>
      <c r="F334" s="21" t="s">
        <v>9</v>
      </c>
      <c r="G334" s="21">
        <v>1</v>
      </c>
      <c r="H334" s="21" t="s">
        <v>1464</v>
      </c>
      <c r="I334" s="22">
        <v>0.25</v>
      </c>
      <c r="J334" s="22">
        <v>0.19791666666666666</v>
      </c>
      <c r="K334" s="22">
        <v>0.23611111111111113</v>
      </c>
      <c r="L334" s="33">
        <f t="shared" si="17"/>
        <v>28900</v>
      </c>
      <c r="M334" s="33">
        <f t="shared" si="18"/>
        <v>46240</v>
      </c>
      <c r="N334" s="33">
        <f>D334*$N$1</f>
        <v>56600</v>
      </c>
    </row>
    <row r="335" spans="1:14" hidden="1" x14ac:dyDescent="0.25">
      <c r="A335" s="21" t="s">
        <v>184</v>
      </c>
      <c r="B335" s="21" t="s">
        <v>1457</v>
      </c>
      <c r="C335" s="31">
        <v>1445</v>
      </c>
      <c r="D335" s="31">
        <v>1415</v>
      </c>
      <c r="E335" s="21" t="s">
        <v>1457</v>
      </c>
      <c r="F335" s="21" t="s">
        <v>9</v>
      </c>
      <c r="G335" s="21">
        <v>1</v>
      </c>
      <c r="H335" s="21" t="s">
        <v>1464</v>
      </c>
      <c r="I335" s="22">
        <v>0.25</v>
      </c>
      <c r="J335" s="22">
        <v>0.21180555555555555</v>
      </c>
      <c r="K335" s="22">
        <v>0.24305555555555555</v>
      </c>
      <c r="L335" s="33">
        <f t="shared" si="17"/>
        <v>28900</v>
      </c>
      <c r="M335" s="33">
        <f t="shared" si="18"/>
        <v>46240</v>
      </c>
      <c r="N335" s="33">
        <f t="shared" si="19"/>
        <v>57800</v>
      </c>
    </row>
    <row r="336" spans="1:14" hidden="1" x14ac:dyDescent="0.25">
      <c r="A336" s="21" t="s">
        <v>184</v>
      </c>
      <c r="B336" s="21" t="s">
        <v>1457</v>
      </c>
      <c r="C336" s="31">
        <v>1445</v>
      </c>
      <c r="D336" s="31">
        <v>1415</v>
      </c>
      <c r="E336" s="21" t="s">
        <v>1457</v>
      </c>
      <c r="F336" s="21" t="s">
        <v>1387</v>
      </c>
      <c r="G336" s="21" t="s">
        <v>1413</v>
      </c>
      <c r="H336" s="21" t="s">
        <v>1464</v>
      </c>
      <c r="I336" s="22">
        <v>0.25</v>
      </c>
      <c r="J336" s="22">
        <v>0.25694444444444448</v>
      </c>
      <c r="K336" s="22">
        <v>0.3125</v>
      </c>
      <c r="L336" s="33">
        <f t="shared" si="17"/>
        <v>28900</v>
      </c>
      <c r="M336" s="33">
        <f t="shared" si="18"/>
        <v>46240</v>
      </c>
      <c r="N336" s="33">
        <f t="shared" si="19"/>
        <v>57800</v>
      </c>
    </row>
    <row r="337" spans="1:14" hidden="1" x14ac:dyDescent="0.25">
      <c r="A337" s="21" t="s">
        <v>184</v>
      </c>
      <c r="B337" s="21" t="s">
        <v>1457</v>
      </c>
      <c r="C337" s="31">
        <v>1445</v>
      </c>
      <c r="D337" s="31">
        <v>1415</v>
      </c>
      <c r="E337" s="21" t="s">
        <v>1457</v>
      </c>
      <c r="F337" s="21" t="s">
        <v>9</v>
      </c>
      <c r="G337" s="21">
        <v>2</v>
      </c>
      <c r="H337" s="21" t="s">
        <v>1464</v>
      </c>
      <c r="I337" s="22">
        <v>0.5</v>
      </c>
      <c r="J337" s="22">
        <v>0.44444444444444442</v>
      </c>
      <c r="K337" s="22">
        <v>0.4861111111111111</v>
      </c>
      <c r="L337" s="33">
        <f t="shared" si="17"/>
        <v>28900</v>
      </c>
      <c r="M337" s="33">
        <f t="shared" si="18"/>
        <v>46240</v>
      </c>
      <c r="N337" s="33">
        <f t="shared" si="19"/>
        <v>57800</v>
      </c>
    </row>
    <row r="338" spans="1:14" hidden="1" x14ac:dyDescent="0.25">
      <c r="A338" s="21" t="s">
        <v>184</v>
      </c>
      <c r="B338" s="21" t="s">
        <v>1457</v>
      </c>
      <c r="C338" s="31">
        <v>1445</v>
      </c>
      <c r="D338" s="31">
        <v>1415</v>
      </c>
      <c r="E338" s="21" t="s">
        <v>1457</v>
      </c>
      <c r="F338" s="21" t="s">
        <v>1387</v>
      </c>
      <c r="G338" s="21">
        <v>1</v>
      </c>
      <c r="H338" s="21" t="s">
        <v>1464</v>
      </c>
      <c r="I338" s="22">
        <v>0.5</v>
      </c>
      <c r="J338" s="22">
        <v>0.50694444444444442</v>
      </c>
      <c r="K338" s="22">
        <v>0.55555555555555558</v>
      </c>
      <c r="L338" s="33">
        <f t="shared" si="17"/>
        <v>28900</v>
      </c>
      <c r="M338" s="33">
        <f t="shared" si="18"/>
        <v>46240</v>
      </c>
      <c r="N338" s="33">
        <f t="shared" si="19"/>
        <v>57800</v>
      </c>
    </row>
    <row r="339" spans="1:14" hidden="1" x14ac:dyDescent="0.25">
      <c r="A339" s="21" t="s">
        <v>184</v>
      </c>
      <c r="B339" s="21" t="s">
        <v>1457</v>
      </c>
      <c r="C339" s="31">
        <v>1445</v>
      </c>
      <c r="D339" s="31">
        <v>1415</v>
      </c>
      <c r="E339" s="21" t="s">
        <v>1457</v>
      </c>
      <c r="F339" s="21" t="s">
        <v>9</v>
      </c>
      <c r="G339" s="21" t="s">
        <v>1413</v>
      </c>
      <c r="H339" s="21" t="s">
        <v>1464</v>
      </c>
      <c r="I339" s="22">
        <v>0.75</v>
      </c>
      <c r="J339" s="22">
        <v>0.69791666666666663</v>
      </c>
      <c r="K339" s="22">
        <v>0.73611111111111116</v>
      </c>
      <c r="L339" s="33">
        <f t="shared" si="17"/>
        <v>28900</v>
      </c>
      <c r="M339" s="33">
        <f t="shared" si="18"/>
        <v>46240</v>
      </c>
      <c r="N339" s="33">
        <f t="shared" si="19"/>
        <v>57800</v>
      </c>
    </row>
    <row r="340" spans="1:14" hidden="1" x14ac:dyDescent="0.25">
      <c r="A340" s="21" t="s">
        <v>184</v>
      </c>
      <c r="B340" s="21" t="s">
        <v>1457</v>
      </c>
      <c r="C340" s="31">
        <v>1445</v>
      </c>
      <c r="D340" s="31">
        <v>1415</v>
      </c>
      <c r="E340" s="21" t="s">
        <v>1457</v>
      </c>
      <c r="F340" s="21" t="s">
        <v>1387</v>
      </c>
      <c r="G340" s="21" t="s">
        <v>1413</v>
      </c>
      <c r="H340" s="21" t="s">
        <v>1464</v>
      </c>
      <c r="I340" s="22">
        <v>0.75</v>
      </c>
      <c r="J340" s="22">
        <v>0.75694444444444453</v>
      </c>
      <c r="K340" s="22">
        <v>0.80555555555555547</v>
      </c>
      <c r="L340" s="33">
        <f t="shared" si="17"/>
        <v>28900</v>
      </c>
      <c r="M340" s="33">
        <f t="shared" si="18"/>
        <v>46240</v>
      </c>
      <c r="N340" s="33">
        <f t="shared" si="19"/>
        <v>57800</v>
      </c>
    </row>
    <row r="341" spans="1:14" hidden="1" x14ac:dyDescent="0.25">
      <c r="A341" s="21" t="s">
        <v>184</v>
      </c>
      <c r="B341" s="21" t="s">
        <v>1400</v>
      </c>
      <c r="C341" s="31">
        <v>565</v>
      </c>
      <c r="D341" s="31">
        <v>555</v>
      </c>
      <c r="E341" s="21" t="s">
        <v>1408</v>
      </c>
      <c r="F341" s="21" t="s">
        <v>9</v>
      </c>
      <c r="G341" s="21" t="s">
        <v>1413</v>
      </c>
      <c r="H341" s="21" t="s">
        <v>1465</v>
      </c>
      <c r="I341" s="22">
        <v>0.25</v>
      </c>
      <c r="J341" s="22">
        <v>0.20833333333333334</v>
      </c>
      <c r="K341" s="22">
        <v>0.24305555555555555</v>
      </c>
      <c r="L341" s="33">
        <f t="shared" si="17"/>
        <v>11300</v>
      </c>
      <c r="M341" s="33">
        <f t="shared" si="18"/>
        <v>18080</v>
      </c>
      <c r="N341" s="33">
        <f t="shared" si="19"/>
        <v>22600</v>
      </c>
    </row>
    <row r="342" spans="1:14" hidden="1" x14ac:dyDescent="0.25">
      <c r="A342" s="21" t="s">
        <v>184</v>
      </c>
      <c r="B342" s="21" t="s">
        <v>1400</v>
      </c>
      <c r="C342" s="31">
        <v>565</v>
      </c>
      <c r="D342" s="31">
        <v>555</v>
      </c>
      <c r="E342" s="21" t="s">
        <v>1408</v>
      </c>
      <c r="F342" s="21" t="s">
        <v>9</v>
      </c>
      <c r="G342" s="21" t="s">
        <v>1413</v>
      </c>
      <c r="H342" s="21" t="s">
        <v>1465</v>
      </c>
      <c r="I342" s="22">
        <v>0.25</v>
      </c>
      <c r="J342" s="22">
        <v>0.21180555555555555</v>
      </c>
      <c r="K342" s="22">
        <v>0.24305555555555555</v>
      </c>
      <c r="L342" s="33">
        <f t="shared" si="17"/>
        <v>11300</v>
      </c>
      <c r="M342" s="33">
        <f t="shared" si="18"/>
        <v>18080</v>
      </c>
      <c r="N342" s="33">
        <f t="shared" si="19"/>
        <v>22600</v>
      </c>
    </row>
    <row r="343" spans="1:14" hidden="1" x14ac:dyDescent="0.25">
      <c r="A343" s="21" t="s">
        <v>184</v>
      </c>
      <c r="B343" s="21" t="s">
        <v>1400</v>
      </c>
      <c r="C343" s="31">
        <v>565</v>
      </c>
      <c r="D343" s="31">
        <v>555</v>
      </c>
      <c r="E343" s="21" t="s">
        <v>1408</v>
      </c>
      <c r="F343" s="21" t="s">
        <v>9</v>
      </c>
      <c r="G343" s="21" t="s">
        <v>1413</v>
      </c>
      <c r="H343" s="21" t="s">
        <v>1465</v>
      </c>
      <c r="I343" s="22">
        <v>0.25</v>
      </c>
      <c r="J343" s="22">
        <v>0.22222222222222221</v>
      </c>
      <c r="K343" s="22">
        <v>0.24305555555555555</v>
      </c>
      <c r="L343" s="33">
        <f t="shared" si="17"/>
        <v>11300</v>
      </c>
      <c r="M343" s="33">
        <f t="shared" si="18"/>
        <v>18080</v>
      </c>
      <c r="N343" s="33">
        <f t="shared" si="19"/>
        <v>22600</v>
      </c>
    </row>
    <row r="344" spans="1:14" hidden="1" x14ac:dyDescent="0.25">
      <c r="A344" s="21" t="s">
        <v>184</v>
      </c>
      <c r="B344" s="21" t="s">
        <v>1400</v>
      </c>
      <c r="C344" s="31">
        <v>565</v>
      </c>
      <c r="D344" s="31">
        <v>555</v>
      </c>
      <c r="E344" s="21" t="s">
        <v>1408</v>
      </c>
      <c r="F344" s="21" t="s">
        <v>9</v>
      </c>
      <c r="G344" s="21" t="s">
        <v>1413</v>
      </c>
      <c r="H344" s="21" t="s">
        <v>1465</v>
      </c>
      <c r="I344" s="22">
        <v>0.25</v>
      </c>
      <c r="J344" s="22">
        <v>0.22916666666666666</v>
      </c>
      <c r="K344" s="22">
        <v>0.24305555555555555</v>
      </c>
      <c r="L344" s="33">
        <f t="shared" si="17"/>
        <v>11300</v>
      </c>
      <c r="M344" s="33">
        <f t="shared" si="18"/>
        <v>18080</v>
      </c>
      <c r="N344" s="33">
        <f t="shared" si="19"/>
        <v>22600</v>
      </c>
    </row>
    <row r="345" spans="1:14" hidden="1" x14ac:dyDescent="0.25">
      <c r="A345" s="21" t="s">
        <v>184</v>
      </c>
      <c r="B345" s="21" t="s">
        <v>1400</v>
      </c>
      <c r="C345" s="31">
        <v>565</v>
      </c>
      <c r="D345" s="31">
        <v>555</v>
      </c>
      <c r="E345" s="21" t="s">
        <v>1408</v>
      </c>
      <c r="F345" s="21" t="s">
        <v>1387</v>
      </c>
      <c r="G345" s="21" t="s">
        <v>1413</v>
      </c>
      <c r="H345" s="21" t="s">
        <v>1465</v>
      </c>
      <c r="I345" s="22">
        <v>0.25</v>
      </c>
      <c r="J345" s="22">
        <v>0.25694444444444448</v>
      </c>
      <c r="K345" s="22">
        <v>0.29166666666666669</v>
      </c>
      <c r="L345" s="33">
        <f t="shared" si="17"/>
        <v>11300</v>
      </c>
      <c r="M345" s="33">
        <f t="shared" si="18"/>
        <v>18080</v>
      </c>
      <c r="N345" s="33">
        <f t="shared" si="19"/>
        <v>22600</v>
      </c>
    </row>
    <row r="346" spans="1:14" hidden="1" x14ac:dyDescent="0.25">
      <c r="A346" s="21" t="s">
        <v>184</v>
      </c>
      <c r="B346" s="21" t="s">
        <v>1400</v>
      </c>
      <c r="C346" s="31">
        <v>565</v>
      </c>
      <c r="D346" s="31">
        <v>555</v>
      </c>
      <c r="E346" s="21" t="s">
        <v>1408</v>
      </c>
      <c r="F346" s="21" t="s">
        <v>9</v>
      </c>
      <c r="G346" s="21" t="s">
        <v>1413</v>
      </c>
      <c r="H346" s="21" t="s">
        <v>1465</v>
      </c>
      <c r="I346" s="22">
        <v>0.75</v>
      </c>
      <c r="J346" s="22">
        <v>0.71527777777777779</v>
      </c>
      <c r="K346" s="22">
        <v>0.74305555555555547</v>
      </c>
      <c r="L346" s="33">
        <f t="shared" si="17"/>
        <v>11300</v>
      </c>
      <c r="M346" s="33">
        <f t="shared" si="18"/>
        <v>18080</v>
      </c>
      <c r="N346" s="33">
        <f t="shared" si="19"/>
        <v>22600</v>
      </c>
    </row>
    <row r="347" spans="1:14" hidden="1" x14ac:dyDescent="0.25">
      <c r="A347" s="21" t="s">
        <v>184</v>
      </c>
      <c r="B347" s="21" t="s">
        <v>1400</v>
      </c>
      <c r="C347" s="31">
        <v>565</v>
      </c>
      <c r="D347" s="31">
        <v>555</v>
      </c>
      <c r="E347" s="21" t="s">
        <v>1408</v>
      </c>
      <c r="F347" s="21" t="s">
        <v>1387</v>
      </c>
      <c r="G347" s="21" t="s">
        <v>1413</v>
      </c>
      <c r="H347" s="21" t="s">
        <v>1465</v>
      </c>
      <c r="I347" s="22">
        <v>0.75</v>
      </c>
      <c r="J347" s="22">
        <v>0.75694444444444453</v>
      </c>
      <c r="K347" s="22">
        <v>0.79166666666666663</v>
      </c>
      <c r="L347" s="33">
        <f t="shared" si="17"/>
        <v>11300</v>
      </c>
      <c r="M347" s="33">
        <f t="shared" si="18"/>
        <v>18080</v>
      </c>
      <c r="N347" s="33">
        <f t="shared" si="19"/>
        <v>22600</v>
      </c>
    </row>
    <row r="348" spans="1:14" hidden="1" x14ac:dyDescent="0.25">
      <c r="A348" s="21" t="s">
        <v>184</v>
      </c>
      <c r="B348" s="21" t="s">
        <v>1400</v>
      </c>
      <c r="C348" s="31">
        <v>565</v>
      </c>
      <c r="D348" s="31">
        <v>555</v>
      </c>
      <c r="E348" s="21" t="s">
        <v>1408</v>
      </c>
      <c r="F348" s="21" t="s">
        <v>9</v>
      </c>
      <c r="G348" s="21" t="s">
        <v>1412</v>
      </c>
      <c r="H348" s="21" t="s">
        <v>1465</v>
      </c>
      <c r="I348" s="22">
        <v>0.91666666666666663</v>
      </c>
      <c r="J348" s="22">
        <v>0.88541666666666663</v>
      </c>
      <c r="K348" s="22">
        <v>0.91319444444444453</v>
      </c>
      <c r="L348" s="33">
        <f t="shared" si="17"/>
        <v>11300</v>
      </c>
      <c r="M348" s="33">
        <f t="shared" si="18"/>
        <v>18080</v>
      </c>
      <c r="N348" s="33">
        <f t="shared" si="19"/>
        <v>22600</v>
      </c>
    </row>
    <row r="349" spans="1:14" hidden="1" x14ac:dyDescent="0.25">
      <c r="A349" s="21" t="s">
        <v>184</v>
      </c>
      <c r="B349" s="21" t="s">
        <v>1400</v>
      </c>
      <c r="C349" s="31">
        <v>1270</v>
      </c>
      <c r="D349" s="31">
        <v>1245</v>
      </c>
      <c r="E349" s="21" t="s">
        <v>1415</v>
      </c>
      <c r="F349" s="21" t="s">
        <v>9</v>
      </c>
      <c r="G349" s="21" t="s">
        <v>1413</v>
      </c>
      <c r="H349" s="21" t="s">
        <v>1465</v>
      </c>
      <c r="I349" s="22">
        <v>0.75</v>
      </c>
      <c r="J349" s="22">
        <v>0.71527777777777779</v>
      </c>
      <c r="K349" s="22">
        <v>0.74305555555555547</v>
      </c>
      <c r="L349" s="33">
        <f t="shared" si="17"/>
        <v>25400</v>
      </c>
      <c r="M349" s="33">
        <f t="shared" si="18"/>
        <v>40640</v>
      </c>
      <c r="N349" s="33">
        <f t="shared" si="19"/>
        <v>50800</v>
      </c>
    </row>
    <row r="350" spans="1:14" hidden="1" x14ac:dyDescent="0.25">
      <c r="A350" s="21" t="s">
        <v>291</v>
      </c>
      <c r="B350" s="21" t="s">
        <v>1400</v>
      </c>
      <c r="C350" s="31">
        <v>1485</v>
      </c>
      <c r="D350" s="31">
        <v>1455</v>
      </c>
      <c r="E350" s="21" t="s">
        <v>1416</v>
      </c>
      <c r="F350" s="21" t="s">
        <v>1387</v>
      </c>
      <c r="G350" s="21" t="s">
        <v>1413</v>
      </c>
      <c r="H350" s="21" t="s">
        <v>1465</v>
      </c>
      <c r="I350" s="22">
        <v>0.25</v>
      </c>
      <c r="J350" s="22">
        <v>0.25694444444444448</v>
      </c>
      <c r="K350" s="22">
        <v>0.30555555555555552</v>
      </c>
      <c r="L350" s="33">
        <f t="shared" si="17"/>
        <v>29700</v>
      </c>
      <c r="M350" s="33">
        <f t="shared" si="18"/>
        <v>47520</v>
      </c>
      <c r="N350" s="33">
        <f t="shared" si="19"/>
        <v>59400</v>
      </c>
    </row>
    <row r="351" spans="1:14" hidden="1" x14ac:dyDescent="0.25">
      <c r="A351" s="21" t="s">
        <v>10</v>
      </c>
      <c r="B351" s="21" t="s">
        <v>1400</v>
      </c>
      <c r="C351" s="31">
        <v>1485</v>
      </c>
      <c r="D351" s="31">
        <v>1455</v>
      </c>
      <c r="E351" s="21" t="s">
        <v>1422</v>
      </c>
      <c r="F351" s="21" t="s">
        <v>1387</v>
      </c>
      <c r="G351" s="21" t="s">
        <v>1413</v>
      </c>
      <c r="H351" s="21" t="s">
        <v>1465</v>
      </c>
      <c r="I351" s="22">
        <v>0.25</v>
      </c>
      <c r="J351" s="22">
        <v>0.25694444444444448</v>
      </c>
      <c r="K351" s="22">
        <v>0.3125</v>
      </c>
      <c r="L351" s="33">
        <f t="shared" si="17"/>
        <v>29700</v>
      </c>
      <c r="M351" s="33">
        <f t="shared" si="18"/>
        <v>47520</v>
      </c>
      <c r="N351" s="33">
        <f t="shared" si="19"/>
        <v>59400</v>
      </c>
    </row>
    <row r="352" spans="1:14" hidden="1" x14ac:dyDescent="0.25">
      <c r="A352" s="21" t="s">
        <v>184</v>
      </c>
      <c r="B352" s="21" t="s">
        <v>1400</v>
      </c>
      <c r="C352" s="31">
        <v>1245</v>
      </c>
      <c r="D352" s="31">
        <v>1220</v>
      </c>
      <c r="E352" s="21" t="s">
        <v>1428</v>
      </c>
      <c r="F352" s="21" t="s">
        <v>9</v>
      </c>
      <c r="G352" s="21" t="s">
        <v>1413</v>
      </c>
      <c r="H352" s="21" t="s">
        <v>1465</v>
      </c>
      <c r="I352" s="22">
        <v>0.75</v>
      </c>
      <c r="J352" s="22">
        <v>0.69791666666666663</v>
      </c>
      <c r="K352" s="22">
        <v>0.74305555555555547</v>
      </c>
      <c r="L352" s="33">
        <f t="shared" si="17"/>
        <v>24900</v>
      </c>
      <c r="M352" s="33">
        <f t="shared" si="18"/>
        <v>39840</v>
      </c>
      <c r="N352" s="33">
        <f t="shared" si="19"/>
        <v>49800</v>
      </c>
    </row>
    <row r="353" spans="1:16" hidden="1" x14ac:dyDescent="0.25">
      <c r="A353" s="21" t="s">
        <v>184</v>
      </c>
      <c r="B353" s="21" t="s">
        <v>1400</v>
      </c>
      <c r="C353" s="31">
        <v>565</v>
      </c>
      <c r="D353" s="31">
        <v>555</v>
      </c>
      <c r="E353" s="21" t="s">
        <v>1431</v>
      </c>
      <c r="F353" s="21" t="s">
        <v>9</v>
      </c>
      <c r="G353" s="21" t="s">
        <v>1413</v>
      </c>
      <c r="H353" s="21" t="s">
        <v>1465</v>
      </c>
      <c r="I353" s="22">
        <v>0.25</v>
      </c>
      <c r="J353" s="22">
        <v>0.21527777777777779</v>
      </c>
      <c r="K353" s="22">
        <v>0.23611111111111113</v>
      </c>
      <c r="L353" s="33">
        <f t="shared" si="17"/>
        <v>11300</v>
      </c>
      <c r="M353" s="33">
        <f t="shared" si="18"/>
        <v>18080</v>
      </c>
      <c r="N353" s="33">
        <f t="shared" si="19"/>
        <v>22600</v>
      </c>
    </row>
    <row r="354" spans="1:16" hidden="1" x14ac:dyDescent="0.25">
      <c r="A354" s="21" t="s">
        <v>184</v>
      </c>
      <c r="B354" s="21" t="s">
        <v>1400</v>
      </c>
      <c r="C354" s="31">
        <v>565</v>
      </c>
      <c r="D354" s="31">
        <v>555</v>
      </c>
      <c r="E354" s="21" t="s">
        <v>1431</v>
      </c>
      <c r="F354" s="21" t="s">
        <v>9</v>
      </c>
      <c r="G354" s="21" t="s">
        <v>1413</v>
      </c>
      <c r="H354" s="21" t="s">
        <v>1465</v>
      </c>
      <c r="I354" s="22">
        <v>0.25</v>
      </c>
      <c r="J354" s="22">
        <v>0.22569444444444445</v>
      </c>
      <c r="K354" s="22">
        <v>0.24652777777777779</v>
      </c>
      <c r="L354" s="33">
        <f t="shared" si="17"/>
        <v>11300</v>
      </c>
      <c r="M354" s="33">
        <f t="shared" si="18"/>
        <v>18080</v>
      </c>
      <c r="N354" s="33">
        <f t="shared" si="19"/>
        <v>22600</v>
      </c>
    </row>
    <row r="355" spans="1:16" hidden="1" x14ac:dyDescent="0.25">
      <c r="A355" s="21" t="s">
        <v>184</v>
      </c>
      <c r="B355" s="21" t="s">
        <v>1400</v>
      </c>
      <c r="C355" s="31">
        <v>565</v>
      </c>
      <c r="D355" s="31">
        <v>555</v>
      </c>
      <c r="E355" s="21" t="s">
        <v>1431</v>
      </c>
      <c r="F355" s="21" t="s">
        <v>1387</v>
      </c>
      <c r="G355" s="21" t="s">
        <v>1413</v>
      </c>
      <c r="H355" s="21" t="s">
        <v>1465</v>
      </c>
      <c r="I355" s="22">
        <v>0.25</v>
      </c>
      <c r="J355" s="22">
        <v>0.25694444444444448</v>
      </c>
      <c r="K355" s="22">
        <v>0.29166666666666669</v>
      </c>
      <c r="L355" s="33">
        <f t="shared" si="17"/>
        <v>11300</v>
      </c>
      <c r="M355" s="33">
        <f t="shared" si="18"/>
        <v>18080</v>
      </c>
      <c r="N355" s="33">
        <f t="shared" si="19"/>
        <v>22600</v>
      </c>
    </row>
    <row r="356" spans="1:16" hidden="1" x14ac:dyDescent="0.25">
      <c r="A356" s="21" t="s">
        <v>184</v>
      </c>
      <c r="B356" s="21" t="s">
        <v>1400</v>
      </c>
      <c r="C356" s="31">
        <v>565</v>
      </c>
      <c r="D356" s="31">
        <v>555</v>
      </c>
      <c r="E356" s="21" t="s">
        <v>1431</v>
      </c>
      <c r="F356" s="21" t="s">
        <v>9</v>
      </c>
      <c r="G356" s="21" t="s">
        <v>1413</v>
      </c>
      <c r="H356" s="21" t="s">
        <v>1465</v>
      </c>
      <c r="I356" s="22">
        <v>0.75</v>
      </c>
      <c r="J356" s="22">
        <v>0.70833333333333337</v>
      </c>
      <c r="K356" s="22">
        <v>0.74305555555555547</v>
      </c>
      <c r="L356" s="33">
        <f t="shared" si="17"/>
        <v>11300</v>
      </c>
      <c r="M356" s="33">
        <f t="shared" si="18"/>
        <v>18080</v>
      </c>
      <c r="N356" s="33">
        <f t="shared" si="19"/>
        <v>22600</v>
      </c>
    </row>
    <row r="357" spans="1:16" hidden="1" x14ac:dyDescent="0.25">
      <c r="A357" s="21" t="s">
        <v>184</v>
      </c>
      <c r="B357" s="21" t="s">
        <v>1400</v>
      </c>
      <c r="C357" s="31">
        <v>565</v>
      </c>
      <c r="D357" s="31">
        <v>555</v>
      </c>
      <c r="E357" s="21" t="s">
        <v>1431</v>
      </c>
      <c r="F357" s="21" t="s">
        <v>1387</v>
      </c>
      <c r="G357" s="21" t="s">
        <v>1413</v>
      </c>
      <c r="H357" s="21" t="s">
        <v>1465</v>
      </c>
      <c r="I357" s="22">
        <v>0.75</v>
      </c>
      <c r="J357" s="22">
        <v>0.75694444444444453</v>
      </c>
      <c r="K357" s="22">
        <v>0.79861111111111116</v>
      </c>
      <c r="L357" s="33">
        <f t="shared" si="17"/>
        <v>11300</v>
      </c>
      <c r="M357" s="33">
        <f t="shared" si="18"/>
        <v>18080</v>
      </c>
      <c r="N357" s="33">
        <f t="shared" si="19"/>
        <v>22600</v>
      </c>
    </row>
    <row r="358" spans="1:16" hidden="1" x14ac:dyDescent="0.25">
      <c r="A358" s="21" t="s">
        <v>184</v>
      </c>
      <c r="B358" s="21" t="s">
        <v>1400</v>
      </c>
      <c r="C358" s="31">
        <v>1020</v>
      </c>
      <c r="D358" s="31">
        <v>1000</v>
      </c>
      <c r="E358" s="21" t="s">
        <v>1435</v>
      </c>
      <c r="F358" s="21" t="s">
        <v>9</v>
      </c>
      <c r="G358" s="21" t="s">
        <v>1413</v>
      </c>
      <c r="H358" s="21" t="s">
        <v>1465</v>
      </c>
      <c r="I358" s="22">
        <v>0.25</v>
      </c>
      <c r="J358" s="22">
        <v>0.19791666666666666</v>
      </c>
      <c r="K358" s="22">
        <v>0.23611111111111113</v>
      </c>
      <c r="L358" s="33">
        <f t="shared" si="17"/>
        <v>20400</v>
      </c>
      <c r="M358" s="33">
        <f t="shared" si="18"/>
        <v>32640</v>
      </c>
      <c r="N358" s="33">
        <f t="shared" si="19"/>
        <v>40800</v>
      </c>
    </row>
    <row r="359" spans="1:16" hidden="1" x14ac:dyDescent="0.25">
      <c r="A359" s="21" t="s">
        <v>184</v>
      </c>
      <c r="B359" s="21" t="s">
        <v>1400</v>
      </c>
      <c r="C359" s="31">
        <v>1020</v>
      </c>
      <c r="D359" s="31">
        <v>1000</v>
      </c>
      <c r="E359" s="21" t="s">
        <v>1434</v>
      </c>
      <c r="F359" s="21" t="s">
        <v>1387</v>
      </c>
      <c r="G359" s="21" t="s">
        <v>1413</v>
      </c>
      <c r="H359" s="21" t="s">
        <v>1465</v>
      </c>
      <c r="I359" s="22">
        <v>0.75</v>
      </c>
      <c r="J359" s="22">
        <v>0.75694444444444453</v>
      </c>
      <c r="K359" s="22">
        <v>0.80555555555555547</v>
      </c>
      <c r="L359" s="33">
        <f t="shared" si="17"/>
        <v>20400</v>
      </c>
      <c r="M359" s="33">
        <f t="shared" si="18"/>
        <v>32640</v>
      </c>
      <c r="N359" s="33">
        <f t="shared" si="19"/>
        <v>40800</v>
      </c>
    </row>
    <row r="360" spans="1:16" hidden="1" x14ac:dyDescent="0.25">
      <c r="A360" s="21" t="s">
        <v>10</v>
      </c>
      <c r="B360" s="21" t="s">
        <v>1400</v>
      </c>
      <c r="C360" s="31">
        <v>1565</v>
      </c>
      <c r="D360" s="31">
        <v>1530</v>
      </c>
      <c r="E360" s="21" t="s">
        <v>1427</v>
      </c>
      <c r="F360" s="21" t="s">
        <v>9</v>
      </c>
      <c r="G360" s="21" t="s">
        <v>1412</v>
      </c>
      <c r="H360" s="21" t="s">
        <v>1465</v>
      </c>
      <c r="I360" s="22">
        <v>0.91666666666666663</v>
      </c>
      <c r="J360" s="22">
        <v>0.84375</v>
      </c>
      <c r="K360" s="22">
        <v>0.90277777777777779</v>
      </c>
      <c r="L360" s="33">
        <f t="shared" si="17"/>
        <v>31300</v>
      </c>
      <c r="M360" s="33">
        <f t="shared" si="18"/>
        <v>50080</v>
      </c>
      <c r="N360" s="33">
        <f t="shared" si="19"/>
        <v>62600</v>
      </c>
    </row>
    <row r="361" spans="1:16" hidden="1" x14ac:dyDescent="0.25">
      <c r="A361" s="21" t="s">
        <v>184</v>
      </c>
      <c r="B361" s="21" t="s">
        <v>1400</v>
      </c>
      <c r="C361" s="31">
        <v>1270</v>
      </c>
      <c r="D361" s="31">
        <v>1245</v>
      </c>
      <c r="E361" s="21" t="s">
        <v>1436</v>
      </c>
      <c r="F361" s="21" t="s">
        <v>9</v>
      </c>
      <c r="G361" s="21" t="s">
        <v>1413</v>
      </c>
      <c r="H361" s="21" t="s">
        <v>1465</v>
      </c>
      <c r="I361" s="22">
        <v>0.25</v>
      </c>
      <c r="J361" s="22">
        <v>0.20138888888888887</v>
      </c>
      <c r="K361" s="22">
        <v>0.23611111111111113</v>
      </c>
      <c r="L361" s="33">
        <f t="shared" si="17"/>
        <v>25400</v>
      </c>
      <c r="M361" s="33">
        <f t="shared" si="18"/>
        <v>40640</v>
      </c>
      <c r="N361" s="33">
        <f t="shared" si="19"/>
        <v>50800</v>
      </c>
    </row>
    <row r="362" spans="1:16" hidden="1" x14ac:dyDescent="0.25">
      <c r="A362" s="21" t="s">
        <v>184</v>
      </c>
      <c r="B362" s="21" t="s">
        <v>1400</v>
      </c>
      <c r="C362" s="31">
        <v>1270</v>
      </c>
      <c r="D362" s="31">
        <v>1245</v>
      </c>
      <c r="E362" s="21" t="s">
        <v>1436</v>
      </c>
      <c r="F362" s="21" t="s">
        <v>9</v>
      </c>
      <c r="G362" s="21" t="s">
        <v>1413</v>
      </c>
      <c r="H362" s="21" t="s">
        <v>1465</v>
      </c>
      <c r="I362" s="22">
        <v>0.75</v>
      </c>
      <c r="J362" s="22">
        <v>0.69791666666666663</v>
      </c>
      <c r="K362" s="22">
        <v>0.74305555555555547</v>
      </c>
      <c r="L362" s="33">
        <f t="shared" si="17"/>
        <v>25400</v>
      </c>
      <c r="M362" s="33">
        <f t="shared" si="18"/>
        <v>40640</v>
      </c>
      <c r="N362" s="33">
        <f t="shared" si="19"/>
        <v>50800</v>
      </c>
    </row>
    <row r="363" spans="1:16" hidden="1" x14ac:dyDescent="0.25">
      <c r="A363" s="21" t="s">
        <v>184</v>
      </c>
      <c r="B363" s="21" t="s">
        <v>1400</v>
      </c>
      <c r="C363" s="31">
        <v>1270</v>
      </c>
      <c r="D363" s="31">
        <v>1245</v>
      </c>
      <c r="E363" s="21" t="s">
        <v>1436</v>
      </c>
      <c r="F363" s="21" t="s">
        <v>1387</v>
      </c>
      <c r="G363" s="21" t="s">
        <v>1413</v>
      </c>
      <c r="H363" s="21" t="s">
        <v>1465</v>
      </c>
      <c r="I363" s="22">
        <v>0.75</v>
      </c>
      <c r="J363" s="22">
        <v>0.75694444444444453</v>
      </c>
      <c r="K363" s="22">
        <v>0.80555555555555547</v>
      </c>
      <c r="L363" s="33">
        <f t="shared" si="17"/>
        <v>25400</v>
      </c>
      <c r="M363" s="33">
        <f t="shared" si="18"/>
        <v>40640</v>
      </c>
      <c r="N363" s="33">
        <f t="shared" si="19"/>
        <v>50800</v>
      </c>
    </row>
    <row r="364" spans="1:16" hidden="1" x14ac:dyDescent="0.25">
      <c r="A364" s="21" t="s">
        <v>184</v>
      </c>
      <c r="B364" s="21" t="s">
        <v>1400</v>
      </c>
      <c r="C364" s="31">
        <v>1270</v>
      </c>
      <c r="D364" s="31">
        <v>1245</v>
      </c>
      <c r="E364" s="21" t="s">
        <v>1436</v>
      </c>
      <c r="F364" s="21" t="s">
        <v>9</v>
      </c>
      <c r="G364" s="21" t="s">
        <v>1412</v>
      </c>
      <c r="H364" s="21" t="s">
        <v>1465</v>
      </c>
      <c r="I364" s="22">
        <v>0.91666666666666663</v>
      </c>
      <c r="J364" s="22">
        <v>0.86458333333333337</v>
      </c>
      <c r="K364" s="22">
        <v>0.90277777777777779</v>
      </c>
      <c r="L364" s="33">
        <f t="shared" si="17"/>
        <v>25400</v>
      </c>
      <c r="M364" s="33">
        <f t="shared" si="18"/>
        <v>40640</v>
      </c>
      <c r="N364" s="33">
        <f t="shared" si="19"/>
        <v>50800</v>
      </c>
    </row>
    <row r="365" spans="1:16" hidden="1" x14ac:dyDescent="0.25">
      <c r="A365" s="21" t="s">
        <v>184</v>
      </c>
      <c r="B365" s="21" t="s">
        <v>1400</v>
      </c>
      <c r="C365" s="31">
        <v>1140</v>
      </c>
      <c r="D365" s="31">
        <v>1115</v>
      </c>
      <c r="E365" s="21" t="s">
        <v>1437</v>
      </c>
      <c r="F365" s="21" t="s">
        <v>1387</v>
      </c>
      <c r="G365" s="21" t="s">
        <v>1413</v>
      </c>
      <c r="H365" s="21" t="s">
        <v>1465</v>
      </c>
      <c r="I365" s="22">
        <v>0.75</v>
      </c>
      <c r="J365" s="22">
        <v>0.75694444444444453</v>
      </c>
      <c r="K365" s="22">
        <v>0.79166666666666663</v>
      </c>
      <c r="L365" s="33">
        <f t="shared" si="17"/>
        <v>22800</v>
      </c>
      <c r="M365" s="33">
        <f t="shared" si="18"/>
        <v>36480</v>
      </c>
      <c r="N365" s="33">
        <f t="shared" si="19"/>
        <v>45600</v>
      </c>
    </row>
    <row r="366" spans="1:16" hidden="1" x14ac:dyDescent="0.25">
      <c r="A366" s="21" t="s">
        <v>184</v>
      </c>
      <c r="B366" s="21" t="s">
        <v>1440</v>
      </c>
      <c r="C366" s="31">
        <v>1680</v>
      </c>
      <c r="D366" s="31">
        <v>1645</v>
      </c>
      <c r="E366" s="21" t="s">
        <v>1440</v>
      </c>
      <c r="F366" s="21" t="s">
        <v>9</v>
      </c>
      <c r="G366" s="21" t="s">
        <v>1413</v>
      </c>
      <c r="H366" s="21" t="s">
        <v>1465</v>
      </c>
      <c r="I366" s="22">
        <v>0.25</v>
      </c>
      <c r="J366" s="22">
        <v>0.19791666666666666</v>
      </c>
      <c r="K366" s="22">
        <v>0.23611111111111113</v>
      </c>
      <c r="L366" s="33">
        <f t="shared" si="17"/>
        <v>33600</v>
      </c>
      <c r="M366" s="33">
        <f t="shared" si="18"/>
        <v>53760</v>
      </c>
      <c r="N366" s="33">
        <f t="shared" si="19"/>
        <v>67200</v>
      </c>
    </row>
    <row r="367" spans="1:16" hidden="1" x14ac:dyDescent="0.25">
      <c r="A367" s="21" t="s">
        <v>184</v>
      </c>
      <c r="B367" s="21" t="s">
        <v>1440</v>
      </c>
      <c r="C367" s="31">
        <v>1680</v>
      </c>
      <c r="D367" s="31">
        <v>1645</v>
      </c>
      <c r="E367" s="21" t="s">
        <v>1440</v>
      </c>
      <c r="F367" s="21" t="s">
        <v>1387</v>
      </c>
      <c r="G367" s="21" t="s">
        <v>1413</v>
      </c>
      <c r="H367" s="21" t="s">
        <v>1465</v>
      </c>
      <c r="I367" s="22">
        <v>0.75</v>
      </c>
      <c r="J367" s="22">
        <v>0.75694444444444453</v>
      </c>
      <c r="K367" s="22">
        <v>0.72916666666666663</v>
      </c>
      <c r="L367" s="33">
        <f t="shared" si="17"/>
        <v>33600</v>
      </c>
      <c r="M367" s="33">
        <f t="shared" si="18"/>
        <v>53760</v>
      </c>
      <c r="N367" s="33">
        <f t="shared" si="19"/>
        <v>67200</v>
      </c>
    </row>
    <row r="368" spans="1:16" x14ac:dyDescent="0.25">
      <c r="A368" s="21" t="s">
        <v>98</v>
      </c>
      <c r="B368" s="21" t="s">
        <v>1441</v>
      </c>
      <c r="C368" s="31">
        <v>1275</v>
      </c>
      <c r="D368" s="31">
        <v>1250</v>
      </c>
      <c r="E368" s="21" t="s">
        <v>1442</v>
      </c>
      <c r="F368" s="21" t="s">
        <v>9</v>
      </c>
      <c r="G368" s="21" t="s">
        <v>1412</v>
      </c>
      <c r="H368" s="21" t="s">
        <v>1465</v>
      </c>
      <c r="I368" s="22">
        <v>0.91666666666666663</v>
      </c>
      <c r="J368" s="22">
        <v>0.86111111111111116</v>
      </c>
      <c r="K368" s="22">
        <v>0.90277777777777779</v>
      </c>
      <c r="L368" s="33">
        <f t="shared" si="17"/>
        <v>25500</v>
      </c>
      <c r="M368" s="33">
        <f t="shared" si="18"/>
        <v>40800</v>
      </c>
      <c r="N368" s="33">
        <f t="shared" si="19"/>
        <v>51000</v>
      </c>
      <c r="P368" s="1">
        <v>35360</v>
      </c>
    </row>
    <row r="369" spans="1:16" hidden="1" x14ac:dyDescent="0.25">
      <c r="A369" s="21" t="s">
        <v>184</v>
      </c>
      <c r="B369" s="21" t="s">
        <v>1441</v>
      </c>
      <c r="C369" s="31">
        <v>905</v>
      </c>
      <c r="D369" s="31">
        <v>885</v>
      </c>
      <c r="E369" s="21" t="s">
        <v>1443</v>
      </c>
      <c r="F369" s="21" t="s">
        <v>9</v>
      </c>
      <c r="G369" s="21" t="s">
        <v>1413</v>
      </c>
      <c r="H369" s="21" t="s">
        <v>1465</v>
      </c>
      <c r="I369" s="22">
        <v>0.25</v>
      </c>
      <c r="J369" s="22">
        <v>0.20833333333333334</v>
      </c>
      <c r="K369" s="22">
        <v>0.23611111111111113</v>
      </c>
      <c r="L369" s="33">
        <f t="shared" si="17"/>
        <v>18100</v>
      </c>
      <c r="M369" s="33">
        <f t="shared" si="18"/>
        <v>28960</v>
      </c>
      <c r="N369" s="33">
        <f t="shared" si="19"/>
        <v>36200</v>
      </c>
    </row>
    <row r="370" spans="1:16" hidden="1" x14ac:dyDescent="0.25">
      <c r="A370" s="21" t="s">
        <v>184</v>
      </c>
      <c r="B370" s="21" t="s">
        <v>1441</v>
      </c>
      <c r="C370" s="31">
        <v>905</v>
      </c>
      <c r="D370" s="31">
        <v>885</v>
      </c>
      <c r="E370" s="21" t="s">
        <v>1443</v>
      </c>
      <c r="F370" s="21" t="s">
        <v>1387</v>
      </c>
      <c r="G370" s="21" t="s">
        <v>1413</v>
      </c>
      <c r="H370" s="21" t="s">
        <v>1465</v>
      </c>
      <c r="I370" s="22">
        <v>0.25</v>
      </c>
      <c r="J370" s="22">
        <v>0.25694444444444448</v>
      </c>
      <c r="K370" s="22">
        <v>0.29166666666666669</v>
      </c>
      <c r="L370" s="33">
        <f t="shared" si="17"/>
        <v>18100</v>
      </c>
      <c r="M370" s="33">
        <f t="shared" si="18"/>
        <v>28960</v>
      </c>
      <c r="N370" s="33">
        <f t="shared" si="19"/>
        <v>36200</v>
      </c>
    </row>
    <row r="371" spans="1:16" hidden="1" x14ac:dyDescent="0.25">
      <c r="A371" s="21" t="s">
        <v>184</v>
      </c>
      <c r="B371" s="21" t="s">
        <v>1441</v>
      </c>
      <c r="C371" s="31">
        <v>905</v>
      </c>
      <c r="D371" s="31">
        <v>885</v>
      </c>
      <c r="E371" s="21" t="s">
        <v>1443</v>
      </c>
      <c r="F371" s="21" t="s">
        <v>9</v>
      </c>
      <c r="G371" s="21" t="s">
        <v>1413</v>
      </c>
      <c r="H371" s="21" t="s">
        <v>1465</v>
      </c>
      <c r="I371" s="22">
        <v>0.75</v>
      </c>
      <c r="J371" s="22">
        <v>0.6875</v>
      </c>
      <c r="K371" s="22">
        <v>0.73611111111111116</v>
      </c>
      <c r="L371" s="33">
        <f t="shared" si="17"/>
        <v>18100</v>
      </c>
      <c r="M371" s="33">
        <f t="shared" si="18"/>
        <v>28960</v>
      </c>
      <c r="N371" s="33">
        <f t="shared" si="19"/>
        <v>36200</v>
      </c>
    </row>
    <row r="372" spans="1:16" hidden="1" x14ac:dyDescent="0.25">
      <c r="A372" s="21" t="s">
        <v>184</v>
      </c>
      <c r="B372" s="21" t="s">
        <v>1441</v>
      </c>
      <c r="C372" s="31">
        <v>905</v>
      </c>
      <c r="D372" s="31">
        <v>885</v>
      </c>
      <c r="E372" s="21" t="s">
        <v>1443</v>
      </c>
      <c r="F372" s="21" t="s">
        <v>1387</v>
      </c>
      <c r="G372" s="21" t="s">
        <v>1413</v>
      </c>
      <c r="H372" s="21" t="s">
        <v>1465</v>
      </c>
      <c r="I372" s="22">
        <v>0.75</v>
      </c>
      <c r="J372" s="22">
        <v>0.75694444444444453</v>
      </c>
      <c r="K372" s="22">
        <v>0.79166666666666663</v>
      </c>
      <c r="L372" s="33">
        <f t="shared" si="17"/>
        <v>18100</v>
      </c>
      <c r="M372" s="33">
        <f t="shared" si="18"/>
        <v>28960</v>
      </c>
      <c r="N372" s="33">
        <f t="shared" si="19"/>
        <v>36200</v>
      </c>
    </row>
    <row r="373" spans="1:16" hidden="1" x14ac:dyDescent="0.25">
      <c r="A373" s="21" t="s">
        <v>98</v>
      </c>
      <c r="B373" s="21" t="s">
        <v>1441</v>
      </c>
      <c r="C373" s="31">
        <v>985</v>
      </c>
      <c r="D373" s="31">
        <v>965</v>
      </c>
      <c r="E373" s="21" t="s">
        <v>1453</v>
      </c>
      <c r="F373" s="21" t="s">
        <v>9</v>
      </c>
      <c r="G373" s="21" t="s">
        <v>1413</v>
      </c>
      <c r="H373" s="21" t="s">
        <v>1465</v>
      </c>
      <c r="I373" s="22">
        <v>0.25</v>
      </c>
      <c r="J373" s="22">
        <v>0.21875</v>
      </c>
      <c r="K373" s="22">
        <v>0.24305555555555555</v>
      </c>
      <c r="L373" s="33">
        <f t="shared" si="17"/>
        <v>19700</v>
      </c>
      <c r="M373" s="33">
        <f t="shared" si="18"/>
        <v>31520</v>
      </c>
      <c r="N373" s="33">
        <f t="shared" si="19"/>
        <v>39400</v>
      </c>
    </row>
    <row r="374" spans="1:16" hidden="1" x14ac:dyDescent="0.25">
      <c r="A374" s="21" t="s">
        <v>98</v>
      </c>
      <c r="B374" s="21" t="s">
        <v>1441</v>
      </c>
      <c r="C374" s="31">
        <v>985</v>
      </c>
      <c r="D374" s="31">
        <v>965</v>
      </c>
      <c r="E374" s="21" t="s">
        <v>1453</v>
      </c>
      <c r="F374" s="21" t="s">
        <v>1387</v>
      </c>
      <c r="G374" s="21" t="s">
        <v>1413</v>
      </c>
      <c r="H374" s="21" t="s">
        <v>1465</v>
      </c>
      <c r="I374" s="22">
        <v>0.75</v>
      </c>
      <c r="J374" s="22">
        <v>0.75694444444444453</v>
      </c>
      <c r="K374" s="22">
        <v>0.8125</v>
      </c>
      <c r="L374" s="33">
        <f t="shared" si="17"/>
        <v>19700</v>
      </c>
      <c r="M374" s="33">
        <f t="shared" si="18"/>
        <v>31520</v>
      </c>
      <c r="N374" s="33">
        <f t="shared" si="19"/>
        <v>39400</v>
      </c>
    </row>
    <row r="375" spans="1:16" hidden="1" x14ac:dyDescent="0.25">
      <c r="A375" s="21" t="s">
        <v>98</v>
      </c>
      <c r="B375" s="21" t="s">
        <v>1441</v>
      </c>
      <c r="C375" s="31">
        <v>985</v>
      </c>
      <c r="D375" s="31">
        <v>965</v>
      </c>
      <c r="E375" s="21" t="s">
        <v>1453</v>
      </c>
      <c r="F375" s="21" t="s">
        <v>9</v>
      </c>
      <c r="G375" s="21" t="s">
        <v>1412</v>
      </c>
      <c r="H375" s="21" t="s">
        <v>1465</v>
      </c>
      <c r="I375" s="22">
        <v>0.91666666666666663</v>
      </c>
      <c r="J375" s="22">
        <v>0.87152777777777779</v>
      </c>
      <c r="K375" s="22">
        <v>0.90277777777777779</v>
      </c>
      <c r="L375" s="33">
        <f t="shared" si="17"/>
        <v>19700</v>
      </c>
      <c r="M375" s="33">
        <f t="shared" si="18"/>
        <v>31520</v>
      </c>
      <c r="N375" s="33">
        <f t="shared" si="19"/>
        <v>39400</v>
      </c>
    </row>
    <row r="376" spans="1:16" hidden="1" x14ac:dyDescent="0.25">
      <c r="A376" s="21" t="s">
        <v>98</v>
      </c>
      <c r="B376" s="21" t="s">
        <v>1441</v>
      </c>
      <c r="C376" s="31">
        <v>985</v>
      </c>
      <c r="D376" s="31">
        <v>965</v>
      </c>
      <c r="E376" s="21" t="s">
        <v>1455</v>
      </c>
      <c r="F376" s="21" t="s">
        <v>9</v>
      </c>
      <c r="G376" s="21" t="s">
        <v>1413</v>
      </c>
      <c r="H376" s="21" t="s">
        <v>1465</v>
      </c>
      <c r="I376" s="22">
        <v>0.25</v>
      </c>
      <c r="J376" s="22">
        <v>0.19791666666666666</v>
      </c>
      <c r="K376" s="22">
        <v>0.23611111111111113</v>
      </c>
      <c r="L376" s="33">
        <f t="shared" si="17"/>
        <v>19700</v>
      </c>
      <c r="M376" s="33">
        <f t="shared" si="18"/>
        <v>31520</v>
      </c>
      <c r="N376" s="33">
        <f t="shared" si="19"/>
        <v>39400</v>
      </c>
    </row>
    <row r="377" spans="1:16" hidden="1" x14ac:dyDescent="0.25">
      <c r="A377" s="21" t="s">
        <v>98</v>
      </c>
      <c r="B377" s="21" t="s">
        <v>1441</v>
      </c>
      <c r="C377" s="31">
        <v>985</v>
      </c>
      <c r="D377" s="31">
        <v>965</v>
      </c>
      <c r="E377" s="21" t="s">
        <v>1455</v>
      </c>
      <c r="F377" s="21" t="s">
        <v>1387</v>
      </c>
      <c r="G377" s="21" t="s">
        <v>1413</v>
      </c>
      <c r="H377" s="21" t="s">
        <v>1465</v>
      </c>
      <c r="I377" s="22">
        <v>0.25</v>
      </c>
      <c r="J377" s="22">
        <v>0.25694444444444448</v>
      </c>
      <c r="K377" s="22">
        <v>0.30555555555555552</v>
      </c>
      <c r="L377" s="33">
        <f t="shared" si="17"/>
        <v>19700</v>
      </c>
      <c r="M377" s="33">
        <f t="shared" si="18"/>
        <v>31520</v>
      </c>
      <c r="N377" s="33">
        <f t="shared" si="19"/>
        <v>39400</v>
      </c>
    </row>
    <row r="378" spans="1:16" hidden="1" x14ac:dyDescent="0.25">
      <c r="A378" s="21" t="s">
        <v>98</v>
      </c>
      <c r="B378" s="21" t="s">
        <v>1441</v>
      </c>
      <c r="C378" s="31">
        <v>985</v>
      </c>
      <c r="D378" s="31">
        <v>965</v>
      </c>
      <c r="E378" s="21" t="s">
        <v>1455</v>
      </c>
      <c r="F378" s="21" t="s">
        <v>9</v>
      </c>
      <c r="G378" s="21" t="s">
        <v>1413</v>
      </c>
      <c r="H378" s="21" t="s">
        <v>1465</v>
      </c>
      <c r="I378" s="22">
        <v>0.75</v>
      </c>
      <c r="J378" s="22">
        <v>0.69444444444444453</v>
      </c>
      <c r="K378" s="22">
        <v>0.74305555555555547</v>
      </c>
      <c r="L378" s="33">
        <f t="shared" si="17"/>
        <v>19700</v>
      </c>
      <c r="M378" s="33">
        <f t="shared" si="18"/>
        <v>31520</v>
      </c>
      <c r="N378" s="33">
        <f t="shared" si="19"/>
        <v>39400</v>
      </c>
    </row>
    <row r="379" spans="1:16" hidden="1" x14ac:dyDescent="0.25">
      <c r="A379" s="21" t="s">
        <v>98</v>
      </c>
      <c r="B379" s="21" t="s">
        <v>1441</v>
      </c>
      <c r="C379" s="31">
        <v>985</v>
      </c>
      <c r="D379" s="31">
        <v>965</v>
      </c>
      <c r="E379" s="21" t="s">
        <v>1455</v>
      </c>
      <c r="F379" s="21" t="s">
        <v>1387</v>
      </c>
      <c r="G379" s="21" t="s">
        <v>1413</v>
      </c>
      <c r="H379" s="21" t="s">
        <v>1465</v>
      </c>
      <c r="I379" s="22">
        <v>0.75</v>
      </c>
      <c r="J379" s="22">
        <v>0.75694444444444453</v>
      </c>
      <c r="K379" s="22">
        <v>0.79166666666666663</v>
      </c>
      <c r="L379" s="33">
        <f t="shared" si="17"/>
        <v>19700</v>
      </c>
      <c r="M379" s="33">
        <f t="shared" si="18"/>
        <v>31520</v>
      </c>
      <c r="N379" s="33">
        <f t="shared" si="19"/>
        <v>39400</v>
      </c>
    </row>
    <row r="380" spans="1:16" hidden="1" x14ac:dyDescent="0.25">
      <c r="A380" s="21" t="s">
        <v>98</v>
      </c>
      <c r="B380" s="21" t="s">
        <v>1441</v>
      </c>
      <c r="C380" s="31">
        <v>985</v>
      </c>
      <c r="D380" s="31">
        <v>965</v>
      </c>
      <c r="E380" s="21" t="s">
        <v>1455</v>
      </c>
      <c r="F380" s="21" t="s">
        <v>9</v>
      </c>
      <c r="G380" s="21" t="s">
        <v>1412</v>
      </c>
      <c r="H380" s="21" t="s">
        <v>1465</v>
      </c>
      <c r="I380" s="22">
        <v>0.91666666666666663</v>
      </c>
      <c r="J380" s="22">
        <v>0.87152777777777779</v>
      </c>
      <c r="K380" s="22">
        <v>0.90277777777777779</v>
      </c>
      <c r="L380" s="33">
        <f t="shared" si="17"/>
        <v>19700</v>
      </c>
      <c r="M380" s="33">
        <f t="shared" si="18"/>
        <v>31520</v>
      </c>
      <c r="N380" s="33">
        <f t="shared" si="19"/>
        <v>39400</v>
      </c>
    </row>
    <row r="381" spans="1:16" hidden="1" x14ac:dyDescent="0.25">
      <c r="A381" s="21" t="s">
        <v>10</v>
      </c>
      <c r="B381" s="21" t="s">
        <v>1457</v>
      </c>
      <c r="C381" s="31">
        <v>1445</v>
      </c>
      <c r="D381" s="31">
        <v>1415</v>
      </c>
      <c r="E381" s="21" t="s">
        <v>1459</v>
      </c>
      <c r="F381" s="21" t="s">
        <v>9</v>
      </c>
      <c r="G381" s="21" t="s">
        <v>1413</v>
      </c>
      <c r="H381" s="21" t="s">
        <v>1465</v>
      </c>
      <c r="I381" s="22">
        <v>0.25</v>
      </c>
      <c r="J381" s="22">
        <v>0.19791666666666666</v>
      </c>
      <c r="K381" s="22">
        <v>0.23611111111111113</v>
      </c>
      <c r="L381" s="33">
        <f t="shared" si="17"/>
        <v>28900</v>
      </c>
      <c r="M381" s="33">
        <f t="shared" si="18"/>
        <v>46240</v>
      </c>
      <c r="N381" s="33">
        <f t="shared" si="19"/>
        <v>57800</v>
      </c>
    </row>
    <row r="382" spans="1:16" hidden="1" x14ac:dyDescent="0.25">
      <c r="A382" s="21" t="s">
        <v>184</v>
      </c>
      <c r="B382" s="21" t="s">
        <v>1457</v>
      </c>
      <c r="C382" s="31">
        <v>1445</v>
      </c>
      <c r="D382" s="31">
        <v>1415</v>
      </c>
      <c r="E382" s="21" t="s">
        <v>1457</v>
      </c>
      <c r="F382" s="21" t="s">
        <v>9</v>
      </c>
      <c r="G382" s="21" t="s">
        <v>1413</v>
      </c>
      <c r="H382" s="21" t="s">
        <v>1465</v>
      </c>
      <c r="I382" s="22">
        <v>0.75</v>
      </c>
      <c r="J382" s="22">
        <v>0.69791666666666663</v>
      </c>
      <c r="K382" s="22">
        <v>0.73611111111111116</v>
      </c>
      <c r="L382" s="33">
        <f t="shared" si="17"/>
        <v>28900</v>
      </c>
      <c r="M382" s="33">
        <f t="shared" si="18"/>
        <v>46240</v>
      </c>
      <c r="N382" s="33">
        <f t="shared" si="19"/>
        <v>57800</v>
      </c>
    </row>
    <row r="383" spans="1:16" x14ac:dyDescent="0.25">
      <c r="P383" s="1">
        <v>56600</v>
      </c>
    </row>
    <row r="384" spans="1:16" x14ac:dyDescent="0.25">
      <c r="P384" s="1">
        <v>19200</v>
      </c>
    </row>
    <row r="385" spans="14:23" x14ac:dyDescent="0.25">
      <c r="P385" s="1">
        <v>31000</v>
      </c>
    </row>
    <row r="386" spans="14:23" x14ac:dyDescent="0.25">
      <c r="N386" s="1">
        <f>32900*2</f>
        <v>65800</v>
      </c>
      <c r="P386" s="1">
        <v>45280</v>
      </c>
    </row>
    <row r="387" spans="14:23" x14ac:dyDescent="0.25">
      <c r="P387" s="1">
        <v>32400</v>
      </c>
    </row>
    <row r="388" spans="14:23" x14ac:dyDescent="0.25">
      <c r="P388" s="1">
        <v>25000</v>
      </c>
    </row>
    <row r="394" spans="14:23" x14ac:dyDescent="0.25">
      <c r="S394" s="1">
        <v>32900</v>
      </c>
      <c r="T394" s="1">
        <f>S394*2</f>
        <v>65800</v>
      </c>
      <c r="U394" s="47">
        <f>T394*31</f>
        <v>2039800</v>
      </c>
      <c r="V394" s="1">
        <v>6</v>
      </c>
      <c r="W394" s="48">
        <f>U394*V394</f>
        <v>12238800</v>
      </c>
    </row>
    <row r="395" spans="14:23" x14ac:dyDescent="0.25">
      <c r="U395" s="47">
        <f>T394*30</f>
        <v>1974000</v>
      </c>
      <c r="V395" s="1">
        <v>5</v>
      </c>
      <c r="W395" s="48">
        <f>U395*V395</f>
        <v>9870000</v>
      </c>
    </row>
    <row r="396" spans="14:23" x14ac:dyDescent="0.25">
      <c r="W396" s="48">
        <f>SUM(W394:W395)</f>
        <v>22108800</v>
      </c>
    </row>
    <row r="398" spans="14:23" x14ac:dyDescent="0.25">
      <c r="S398" s="1">
        <v>6</v>
      </c>
      <c r="T398" s="1">
        <f>31*2</f>
        <v>62</v>
      </c>
      <c r="U398" s="1">
        <f>S398*T398</f>
        <v>372</v>
      </c>
    </row>
    <row r="399" spans="14:23" x14ac:dyDescent="0.25">
      <c r="S399" s="1">
        <v>5</v>
      </c>
      <c r="T399" s="1">
        <v>60</v>
      </c>
      <c r="U399" s="1">
        <f>S399*T399</f>
        <v>300</v>
      </c>
    </row>
  </sheetData>
  <sheetProtection autoFilter="0"/>
  <autoFilter ref="A1:N382" xr:uid="{1714E842-E5A7-46C1-AA6C-ECD92CCEC348}">
    <filterColumn colId="4">
      <filters>
        <filter val="Barva Periférica"/>
        <filter val="San Pedro de Barva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29E1-7B18-4548-BF89-7BAD2D8BA9F6}">
  <sheetPr filterMode="1"/>
  <dimension ref="A1:G522"/>
  <sheetViews>
    <sheetView zoomScaleNormal="100" workbookViewId="0">
      <selection activeCell="F526" sqref="F526"/>
    </sheetView>
  </sheetViews>
  <sheetFormatPr baseColWidth="10" defaultColWidth="11.42578125" defaultRowHeight="15" x14ac:dyDescent="0.25"/>
  <cols>
    <col min="1" max="1" width="36" customWidth="1"/>
    <col min="2" max="2" width="5.140625" style="1" customWidth="1"/>
    <col min="3" max="3" width="51" customWidth="1"/>
    <col min="4" max="4" width="10.7109375" style="1" customWidth="1"/>
    <col min="5" max="5" width="12.42578125" style="1" customWidth="1"/>
    <col min="6" max="7" width="20.140625" style="4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idden="1" x14ac:dyDescent="0.25">
      <c r="A2" s="5" t="s">
        <v>7</v>
      </c>
      <c r="B2" s="6">
        <v>1</v>
      </c>
      <c r="C2" s="7" t="s">
        <v>8</v>
      </c>
      <c r="D2" s="6" t="s">
        <v>9</v>
      </c>
      <c r="E2" s="6" t="s">
        <v>10</v>
      </c>
      <c r="F2" s="7" t="s">
        <v>11</v>
      </c>
      <c r="G2" s="8" t="s">
        <v>12</v>
      </c>
    </row>
    <row r="3" spans="1:7" hidden="1" x14ac:dyDescent="0.25">
      <c r="A3" s="9" t="s">
        <v>7</v>
      </c>
      <c r="B3" s="1">
        <v>2</v>
      </c>
      <c r="C3" t="s">
        <v>13</v>
      </c>
      <c r="D3" s="1" t="s">
        <v>9</v>
      </c>
      <c r="E3" s="1" t="s">
        <v>10</v>
      </c>
      <c r="F3" s="4" t="s">
        <v>14</v>
      </c>
      <c r="G3" s="10" t="s">
        <v>15</v>
      </c>
    </row>
    <row r="4" spans="1:7" hidden="1" x14ac:dyDescent="0.25">
      <c r="A4" s="9" t="s">
        <v>7</v>
      </c>
      <c r="B4" s="1">
        <v>3</v>
      </c>
      <c r="C4" t="s">
        <v>16</v>
      </c>
      <c r="D4" s="1" t="s">
        <v>9</v>
      </c>
      <c r="E4" s="1" t="s">
        <v>10</v>
      </c>
      <c r="F4" s="4" t="s">
        <v>17</v>
      </c>
      <c r="G4" s="10" t="s">
        <v>18</v>
      </c>
    </row>
    <row r="5" spans="1:7" hidden="1" x14ac:dyDescent="0.25">
      <c r="A5" s="9" t="s">
        <v>7</v>
      </c>
      <c r="B5" s="1">
        <v>4</v>
      </c>
      <c r="C5" t="s">
        <v>19</v>
      </c>
      <c r="D5" s="1" t="s">
        <v>9</v>
      </c>
      <c r="E5" s="1" t="s">
        <v>10</v>
      </c>
      <c r="F5" s="4" t="s">
        <v>20</v>
      </c>
      <c r="G5" s="10" t="s">
        <v>21</v>
      </c>
    </row>
    <row r="6" spans="1:7" hidden="1" x14ac:dyDescent="0.25">
      <c r="A6" s="9" t="s">
        <v>7</v>
      </c>
      <c r="B6" s="1">
        <v>5</v>
      </c>
      <c r="C6" t="s">
        <v>22</v>
      </c>
      <c r="D6" s="1" t="s">
        <v>9</v>
      </c>
      <c r="E6" s="1" t="s">
        <v>10</v>
      </c>
      <c r="F6" s="4" t="s">
        <v>23</v>
      </c>
      <c r="G6" s="10" t="s">
        <v>24</v>
      </c>
    </row>
    <row r="7" spans="1:7" hidden="1" x14ac:dyDescent="0.25">
      <c r="A7" s="9" t="s">
        <v>7</v>
      </c>
      <c r="B7" s="1">
        <v>6</v>
      </c>
      <c r="C7" t="s">
        <v>25</v>
      </c>
      <c r="D7" s="1" t="s">
        <v>9</v>
      </c>
      <c r="E7" s="1" t="s">
        <v>10</v>
      </c>
      <c r="F7" s="4" t="s">
        <v>26</v>
      </c>
      <c r="G7" s="10" t="s">
        <v>27</v>
      </c>
    </row>
    <row r="8" spans="1:7" hidden="1" x14ac:dyDescent="0.25">
      <c r="A8" s="9" t="s">
        <v>7</v>
      </c>
      <c r="B8" s="1">
        <v>7</v>
      </c>
      <c r="C8" t="s">
        <v>28</v>
      </c>
      <c r="D8" s="1" t="s">
        <v>9</v>
      </c>
      <c r="E8" s="1" t="s">
        <v>10</v>
      </c>
      <c r="F8" s="4" t="s">
        <v>29</v>
      </c>
      <c r="G8" s="10" t="s">
        <v>30</v>
      </c>
    </row>
    <row r="9" spans="1:7" hidden="1" x14ac:dyDescent="0.25">
      <c r="A9" s="9" t="s">
        <v>7</v>
      </c>
      <c r="B9" s="1">
        <v>8</v>
      </c>
      <c r="C9" t="s">
        <v>31</v>
      </c>
      <c r="D9" s="1" t="s">
        <v>9</v>
      </c>
      <c r="E9" s="1" t="s">
        <v>10</v>
      </c>
      <c r="F9" s="4" t="s">
        <v>32</v>
      </c>
      <c r="G9" s="10" t="s">
        <v>33</v>
      </c>
    </row>
    <row r="10" spans="1:7" hidden="1" x14ac:dyDescent="0.25">
      <c r="A10" s="9" t="s">
        <v>7</v>
      </c>
      <c r="B10" s="1">
        <v>9</v>
      </c>
      <c r="C10" t="s">
        <v>34</v>
      </c>
      <c r="D10" s="1" t="s">
        <v>9</v>
      </c>
      <c r="E10" s="1" t="s">
        <v>10</v>
      </c>
      <c r="F10" t="s">
        <v>35</v>
      </c>
      <c r="G10" s="11" t="s">
        <v>36</v>
      </c>
    </row>
    <row r="11" spans="1:7" hidden="1" x14ac:dyDescent="0.25">
      <c r="A11" s="9" t="s">
        <v>7</v>
      </c>
      <c r="B11" s="1">
        <v>10</v>
      </c>
      <c r="C11" t="s">
        <v>37</v>
      </c>
      <c r="D11" s="1" t="s">
        <v>9</v>
      </c>
      <c r="E11" s="1" t="s">
        <v>10</v>
      </c>
      <c r="F11" t="s">
        <v>38</v>
      </c>
      <c r="G11" s="11" t="s">
        <v>39</v>
      </c>
    </row>
    <row r="12" spans="1:7" hidden="1" x14ac:dyDescent="0.25">
      <c r="A12" s="12" t="s">
        <v>7</v>
      </c>
      <c r="B12" s="13">
        <v>11</v>
      </c>
      <c r="C12" s="14" t="s">
        <v>40</v>
      </c>
      <c r="D12" s="13" t="s">
        <v>9</v>
      </c>
      <c r="E12" s="13" t="s">
        <v>10</v>
      </c>
      <c r="F12" s="14" t="s">
        <v>41</v>
      </c>
      <c r="G12" s="15" t="s">
        <v>42</v>
      </c>
    </row>
    <row r="13" spans="1:7" hidden="1" x14ac:dyDescent="0.25">
      <c r="A13" s="5" t="s">
        <v>43</v>
      </c>
      <c r="B13" s="6">
        <v>1</v>
      </c>
      <c r="C13" s="7" t="s">
        <v>44</v>
      </c>
      <c r="D13" s="6" t="s">
        <v>9</v>
      </c>
      <c r="E13" s="6" t="s">
        <v>10</v>
      </c>
      <c r="F13" s="16" t="s">
        <v>45</v>
      </c>
      <c r="G13" s="17" t="s">
        <v>46</v>
      </c>
    </row>
    <row r="14" spans="1:7" hidden="1" x14ac:dyDescent="0.25">
      <c r="A14" s="9" t="s">
        <v>43</v>
      </c>
      <c r="B14" s="1">
        <v>2</v>
      </c>
      <c r="C14" t="s">
        <v>47</v>
      </c>
      <c r="D14" s="1" t="s">
        <v>9</v>
      </c>
      <c r="E14" s="1" t="s">
        <v>10</v>
      </c>
      <c r="F14" s="4" t="s">
        <v>48</v>
      </c>
      <c r="G14" s="10" t="s">
        <v>49</v>
      </c>
    </row>
    <row r="15" spans="1:7" hidden="1" x14ac:dyDescent="0.25">
      <c r="A15" s="9" t="s">
        <v>43</v>
      </c>
      <c r="B15" s="1">
        <v>3</v>
      </c>
      <c r="C15" t="s">
        <v>50</v>
      </c>
      <c r="D15" s="1" t="s">
        <v>9</v>
      </c>
      <c r="E15" s="1" t="s">
        <v>10</v>
      </c>
      <c r="F15" s="4" t="s">
        <v>51</v>
      </c>
      <c r="G15" s="10" t="s">
        <v>52</v>
      </c>
    </row>
    <row r="16" spans="1:7" hidden="1" x14ac:dyDescent="0.25">
      <c r="A16" s="9" t="s">
        <v>43</v>
      </c>
      <c r="B16" s="1">
        <v>4</v>
      </c>
      <c r="C16" t="s">
        <v>53</v>
      </c>
      <c r="D16" s="1" t="s">
        <v>9</v>
      </c>
      <c r="E16" s="1" t="s">
        <v>10</v>
      </c>
      <c r="F16" s="4" t="s">
        <v>54</v>
      </c>
      <c r="G16" s="10" t="s">
        <v>55</v>
      </c>
    </row>
    <row r="17" spans="1:7" hidden="1" x14ac:dyDescent="0.25">
      <c r="A17" s="9" t="s">
        <v>43</v>
      </c>
      <c r="B17" s="1">
        <v>5</v>
      </c>
      <c r="C17" t="s">
        <v>56</v>
      </c>
      <c r="D17" s="1" t="s">
        <v>9</v>
      </c>
      <c r="E17" s="1" t="s">
        <v>10</v>
      </c>
      <c r="F17" s="4" t="s">
        <v>57</v>
      </c>
      <c r="G17" s="10" t="s">
        <v>58</v>
      </c>
    </row>
    <row r="18" spans="1:7" hidden="1" x14ac:dyDescent="0.25">
      <c r="A18" s="9" t="s">
        <v>43</v>
      </c>
      <c r="B18" s="1">
        <v>6</v>
      </c>
      <c r="C18" t="s">
        <v>59</v>
      </c>
      <c r="D18" s="1" t="s">
        <v>9</v>
      </c>
      <c r="E18" s="1" t="s">
        <v>10</v>
      </c>
      <c r="F18" s="4" t="s">
        <v>60</v>
      </c>
      <c r="G18" s="10" t="s">
        <v>61</v>
      </c>
    </row>
    <row r="19" spans="1:7" hidden="1" x14ac:dyDescent="0.25">
      <c r="A19" s="9" t="s">
        <v>43</v>
      </c>
      <c r="B19" s="1">
        <v>7</v>
      </c>
      <c r="C19" t="s">
        <v>62</v>
      </c>
      <c r="D19" s="1" t="s">
        <v>9</v>
      </c>
      <c r="E19" s="1" t="s">
        <v>10</v>
      </c>
      <c r="F19" s="4" t="s">
        <v>63</v>
      </c>
      <c r="G19" s="10" t="s">
        <v>64</v>
      </c>
    </row>
    <row r="20" spans="1:7" hidden="1" x14ac:dyDescent="0.25">
      <c r="A20" s="9" t="s">
        <v>43</v>
      </c>
      <c r="B20" s="1">
        <v>8</v>
      </c>
      <c r="C20" t="s">
        <v>65</v>
      </c>
      <c r="D20" s="1" t="s">
        <v>9</v>
      </c>
      <c r="E20" s="1" t="s">
        <v>10</v>
      </c>
      <c r="F20" s="4" t="s">
        <v>66</v>
      </c>
      <c r="G20" s="10" t="s">
        <v>67</v>
      </c>
    </row>
    <row r="21" spans="1:7" hidden="1" x14ac:dyDescent="0.25">
      <c r="A21" s="9" t="s">
        <v>43</v>
      </c>
      <c r="B21" s="1">
        <v>9</v>
      </c>
      <c r="C21" t="s">
        <v>68</v>
      </c>
      <c r="D21" s="1" t="s">
        <v>9</v>
      </c>
      <c r="E21" s="1" t="s">
        <v>10</v>
      </c>
      <c r="F21" s="4" t="s">
        <v>69</v>
      </c>
      <c r="G21" s="10" t="s">
        <v>70</v>
      </c>
    </row>
    <row r="22" spans="1:7" hidden="1" x14ac:dyDescent="0.25">
      <c r="A22" s="12" t="s">
        <v>43</v>
      </c>
      <c r="B22" s="13">
        <v>10</v>
      </c>
      <c r="C22" s="14" t="s">
        <v>40</v>
      </c>
      <c r="D22" s="13" t="s">
        <v>9</v>
      </c>
      <c r="E22" s="13" t="s">
        <v>10</v>
      </c>
      <c r="F22" s="14" t="s">
        <v>41</v>
      </c>
      <c r="G22" s="15" t="s">
        <v>42</v>
      </c>
    </row>
    <row r="23" spans="1:7" hidden="1" x14ac:dyDescent="0.25">
      <c r="A23" s="5" t="s">
        <v>71</v>
      </c>
      <c r="B23" s="6">
        <v>1</v>
      </c>
      <c r="C23" s="7" t="s">
        <v>72</v>
      </c>
      <c r="D23" s="6" t="s">
        <v>9</v>
      </c>
      <c r="E23" s="6" t="s">
        <v>10</v>
      </c>
      <c r="F23" s="16" t="s">
        <v>73</v>
      </c>
      <c r="G23" s="17" t="s">
        <v>74</v>
      </c>
    </row>
    <row r="24" spans="1:7" hidden="1" x14ac:dyDescent="0.25">
      <c r="A24" s="9" t="s">
        <v>71</v>
      </c>
      <c r="B24" s="1">
        <v>2</v>
      </c>
      <c r="C24" t="s">
        <v>75</v>
      </c>
      <c r="D24" s="1" t="s">
        <v>9</v>
      </c>
      <c r="E24" s="1" t="s">
        <v>10</v>
      </c>
      <c r="F24" s="4" t="s">
        <v>76</v>
      </c>
      <c r="G24" s="10" t="s">
        <v>77</v>
      </c>
    </row>
    <row r="25" spans="1:7" hidden="1" x14ac:dyDescent="0.25">
      <c r="A25" s="9" t="s">
        <v>71</v>
      </c>
      <c r="B25" s="1">
        <v>3</v>
      </c>
      <c r="C25" t="s">
        <v>78</v>
      </c>
      <c r="D25" s="1" t="s">
        <v>9</v>
      </c>
      <c r="E25" s="1" t="s">
        <v>10</v>
      </c>
      <c r="F25" s="4" t="s">
        <v>79</v>
      </c>
      <c r="G25" s="10" t="s">
        <v>80</v>
      </c>
    </row>
    <row r="26" spans="1:7" hidden="1" x14ac:dyDescent="0.25">
      <c r="A26" s="9" t="s">
        <v>71</v>
      </c>
      <c r="B26" s="1">
        <v>4</v>
      </c>
      <c r="C26" t="s">
        <v>81</v>
      </c>
      <c r="D26" s="1" t="s">
        <v>9</v>
      </c>
      <c r="E26" s="1" t="s">
        <v>10</v>
      </c>
      <c r="F26" s="4" t="s">
        <v>82</v>
      </c>
      <c r="G26" s="10" t="s">
        <v>83</v>
      </c>
    </row>
    <row r="27" spans="1:7" hidden="1" x14ac:dyDescent="0.25">
      <c r="A27" s="9" t="s">
        <v>71</v>
      </c>
      <c r="B27" s="1">
        <v>5</v>
      </c>
      <c r="C27" t="s">
        <v>84</v>
      </c>
      <c r="D27" s="1" t="s">
        <v>9</v>
      </c>
      <c r="E27" s="1" t="s">
        <v>10</v>
      </c>
      <c r="F27" s="4" t="s">
        <v>85</v>
      </c>
      <c r="G27" s="10" t="s">
        <v>86</v>
      </c>
    </row>
    <row r="28" spans="1:7" hidden="1" x14ac:dyDescent="0.25">
      <c r="A28" s="9" t="s">
        <v>71</v>
      </c>
      <c r="B28" s="1">
        <v>6</v>
      </c>
      <c r="C28" t="s">
        <v>87</v>
      </c>
      <c r="D28" s="1" t="s">
        <v>9</v>
      </c>
      <c r="E28" s="1" t="s">
        <v>10</v>
      </c>
      <c r="F28" s="4" t="s">
        <v>88</v>
      </c>
      <c r="G28" s="10" t="s">
        <v>89</v>
      </c>
    </row>
    <row r="29" spans="1:7" hidden="1" x14ac:dyDescent="0.25">
      <c r="A29" s="9" t="s">
        <v>71</v>
      </c>
      <c r="B29" s="1">
        <v>7</v>
      </c>
      <c r="C29" t="s">
        <v>90</v>
      </c>
      <c r="D29" s="1" t="s">
        <v>9</v>
      </c>
      <c r="E29" s="1" t="s">
        <v>10</v>
      </c>
      <c r="F29" s="4" t="s">
        <v>91</v>
      </c>
      <c r="G29" s="10" t="s">
        <v>92</v>
      </c>
    </row>
    <row r="30" spans="1:7" hidden="1" x14ac:dyDescent="0.25">
      <c r="A30" s="9" t="s">
        <v>71</v>
      </c>
      <c r="B30" s="1">
        <v>8</v>
      </c>
      <c r="C30" t="s">
        <v>93</v>
      </c>
      <c r="D30" s="1" t="s">
        <v>9</v>
      </c>
      <c r="E30" s="1" t="s">
        <v>10</v>
      </c>
      <c r="F30" s="4" t="s">
        <v>94</v>
      </c>
      <c r="G30" s="10" t="s">
        <v>95</v>
      </c>
    </row>
    <row r="31" spans="1:7" hidden="1" x14ac:dyDescent="0.25">
      <c r="A31" s="9" t="s">
        <v>71</v>
      </c>
      <c r="B31" s="1">
        <v>9</v>
      </c>
      <c r="C31" t="s">
        <v>40</v>
      </c>
      <c r="D31" s="1" t="s">
        <v>9</v>
      </c>
      <c r="E31" s="1" t="s">
        <v>10</v>
      </c>
      <c r="F31" t="s">
        <v>41</v>
      </c>
      <c r="G31" s="11" t="s">
        <v>42</v>
      </c>
    </row>
    <row r="32" spans="1:7" x14ac:dyDescent="0.25">
      <c r="A32" s="5" t="s">
        <v>96</v>
      </c>
      <c r="B32" s="6">
        <v>1</v>
      </c>
      <c r="C32" s="7" t="s">
        <v>97</v>
      </c>
      <c r="D32" s="6" t="s">
        <v>9</v>
      </c>
      <c r="E32" s="6" t="s">
        <v>98</v>
      </c>
      <c r="F32" s="16" t="s">
        <v>99</v>
      </c>
      <c r="G32" s="17" t="s">
        <v>100</v>
      </c>
    </row>
    <row r="33" spans="1:7" x14ac:dyDescent="0.25">
      <c r="A33" s="9" t="s">
        <v>96</v>
      </c>
      <c r="B33" s="1">
        <v>2</v>
      </c>
      <c r="C33" t="s">
        <v>101</v>
      </c>
      <c r="D33" s="1" t="s">
        <v>9</v>
      </c>
      <c r="E33" s="1" t="s">
        <v>98</v>
      </c>
      <c r="F33" t="s">
        <v>102</v>
      </c>
      <c r="G33" s="11" t="s">
        <v>103</v>
      </c>
    </row>
    <row r="34" spans="1:7" x14ac:dyDescent="0.25">
      <c r="A34" s="9" t="s">
        <v>96</v>
      </c>
      <c r="B34" s="1">
        <v>3</v>
      </c>
      <c r="C34" t="s">
        <v>104</v>
      </c>
      <c r="D34" s="1" t="s">
        <v>9</v>
      </c>
      <c r="E34" s="1" t="s">
        <v>98</v>
      </c>
      <c r="F34" t="s">
        <v>105</v>
      </c>
      <c r="G34" s="11" t="s">
        <v>106</v>
      </c>
    </row>
    <row r="35" spans="1:7" x14ac:dyDescent="0.25">
      <c r="A35" s="9" t="s">
        <v>96</v>
      </c>
      <c r="B35" s="1">
        <v>4</v>
      </c>
      <c r="C35" t="s">
        <v>107</v>
      </c>
      <c r="D35" s="1" t="s">
        <v>9</v>
      </c>
      <c r="E35" s="1" t="s">
        <v>98</v>
      </c>
      <c r="F35" t="s">
        <v>108</v>
      </c>
      <c r="G35" s="11" t="s">
        <v>109</v>
      </c>
    </row>
    <row r="36" spans="1:7" x14ac:dyDescent="0.25">
      <c r="A36" s="9" t="s">
        <v>96</v>
      </c>
      <c r="B36" s="1">
        <v>5</v>
      </c>
      <c r="C36" t="s">
        <v>110</v>
      </c>
      <c r="D36" s="1" t="s">
        <v>9</v>
      </c>
      <c r="E36" s="1" t="s">
        <v>98</v>
      </c>
      <c r="F36" t="s">
        <v>111</v>
      </c>
      <c r="G36" s="11" t="s">
        <v>112</v>
      </c>
    </row>
    <row r="37" spans="1:7" x14ac:dyDescent="0.25">
      <c r="A37" s="9" t="s">
        <v>96</v>
      </c>
      <c r="B37" s="1">
        <v>6</v>
      </c>
      <c r="C37" t="s">
        <v>113</v>
      </c>
      <c r="D37" s="1" t="s">
        <v>9</v>
      </c>
      <c r="E37" s="1" t="s">
        <v>98</v>
      </c>
      <c r="F37" t="s">
        <v>114</v>
      </c>
      <c r="G37" s="11" t="s">
        <v>115</v>
      </c>
    </row>
    <row r="38" spans="1:7" x14ac:dyDescent="0.25">
      <c r="A38" s="9" t="s">
        <v>96</v>
      </c>
      <c r="B38" s="1">
        <v>7</v>
      </c>
      <c r="C38" t="s">
        <v>116</v>
      </c>
      <c r="D38" s="1" t="s">
        <v>9</v>
      </c>
      <c r="E38" s="1" t="s">
        <v>98</v>
      </c>
      <c r="F38" t="s">
        <v>117</v>
      </c>
      <c r="G38" s="11" t="s">
        <v>118</v>
      </c>
    </row>
    <row r="39" spans="1:7" x14ac:dyDescent="0.25">
      <c r="A39" s="9" t="s">
        <v>96</v>
      </c>
      <c r="B39" s="1">
        <v>8</v>
      </c>
      <c r="C39" t="s">
        <v>119</v>
      </c>
      <c r="D39" s="1" t="s">
        <v>9</v>
      </c>
      <c r="E39" s="1" t="s">
        <v>98</v>
      </c>
      <c r="F39" s="4" t="s">
        <v>120</v>
      </c>
      <c r="G39" s="10" t="s">
        <v>121</v>
      </c>
    </row>
    <row r="40" spans="1:7" x14ac:dyDescent="0.25">
      <c r="A40" s="9" t="s">
        <v>96</v>
      </c>
      <c r="B40" s="1">
        <v>9</v>
      </c>
      <c r="C40" t="s">
        <v>122</v>
      </c>
      <c r="D40" s="1" t="s">
        <v>9</v>
      </c>
      <c r="E40" s="1" t="s">
        <v>98</v>
      </c>
      <c r="F40" t="s">
        <v>123</v>
      </c>
      <c r="G40" s="11" t="s">
        <v>124</v>
      </c>
    </row>
    <row r="41" spans="1:7" x14ac:dyDescent="0.25">
      <c r="A41" s="9" t="s">
        <v>96</v>
      </c>
      <c r="B41" s="1">
        <v>10</v>
      </c>
      <c r="C41" t="s">
        <v>125</v>
      </c>
      <c r="D41" s="1" t="s">
        <v>9</v>
      </c>
      <c r="E41" s="1" t="s">
        <v>98</v>
      </c>
      <c r="F41" t="s">
        <v>126</v>
      </c>
      <c r="G41" s="11" t="s">
        <v>127</v>
      </c>
    </row>
    <row r="42" spans="1:7" x14ac:dyDescent="0.25">
      <c r="A42" s="9" t="s">
        <v>96</v>
      </c>
      <c r="B42" s="1">
        <v>11</v>
      </c>
      <c r="C42" t="s">
        <v>128</v>
      </c>
      <c r="D42" s="1" t="s">
        <v>9</v>
      </c>
      <c r="E42" s="1" t="s">
        <v>98</v>
      </c>
      <c r="F42" t="s">
        <v>129</v>
      </c>
      <c r="G42" s="11" t="s">
        <v>130</v>
      </c>
    </row>
    <row r="43" spans="1:7" x14ac:dyDescent="0.25">
      <c r="A43" s="9" t="s">
        <v>96</v>
      </c>
      <c r="B43" s="1">
        <v>12</v>
      </c>
      <c r="C43" t="s">
        <v>131</v>
      </c>
      <c r="D43" s="1" t="s">
        <v>9</v>
      </c>
      <c r="E43" s="1" t="s">
        <v>98</v>
      </c>
      <c r="F43" t="s">
        <v>132</v>
      </c>
      <c r="G43" s="11" t="s">
        <v>133</v>
      </c>
    </row>
    <row r="44" spans="1:7" x14ac:dyDescent="0.25">
      <c r="A44" s="9" t="s">
        <v>96</v>
      </c>
      <c r="B44" s="1">
        <v>13</v>
      </c>
      <c r="C44" t="s">
        <v>134</v>
      </c>
      <c r="D44" s="1" t="s">
        <v>9</v>
      </c>
      <c r="E44" s="1" t="s">
        <v>98</v>
      </c>
      <c r="F44" t="s">
        <v>135</v>
      </c>
      <c r="G44" s="11" t="s">
        <v>136</v>
      </c>
    </row>
    <row r="45" spans="1:7" x14ac:dyDescent="0.25">
      <c r="A45" s="9" t="s">
        <v>96</v>
      </c>
      <c r="B45" s="1">
        <v>14</v>
      </c>
      <c r="C45" t="s">
        <v>137</v>
      </c>
      <c r="D45" s="1" t="s">
        <v>9</v>
      </c>
      <c r="E45" s="1" t="s">
        <v>98</v>
      </c>
      <c r="F45" t="s">
        <v>138</v>
      </c>
      <c r="G45" s="11" t="s">
        <v>139</v>
      </c>
    </row>
    <row r="46" spans="1:7" x14ac:dyDescent="0.25">
      <c r="A46" s="9" t="s">
        <v>96</v>
      </c>
      <c r="B46" s="1">
        <v>15</v>
      </c>
      <c r="C46" t="s">
        <v>140</v>
      </c>
      <c r="D46" s="1" t="s">
        <v>9</v>
      </c>
      <c r="E46" s="1" t="s">
        <v>98</v>
      </c>
      <c r="F46" t="s">
        <v>141</v>
      </c>
      <c r="G46" s="11" t="s">
        <v>142</v>
      </c>
    </row>
    <row r="47" spans="1:7" x14ac:dyDescent="0.25">
      <c r="A47" s="9" t="s">
        <v>96</v>
      </c>
      <c r="B47" s="1">
        <v>16</v>
      </c>
      <c r="C47" t="s">
        <v>143</v>
      </c>
      <c r="D47" s="1" t="s">
        <v>9</v>
      </c>
      <c r="E47" s="1" t="s">
        <v>98</v>
      </c>
      <c r="F47" s="4" t="s">
        <v>144</v>
      </c>
      <c r="G47" s="10" t="s">
        <v>145</v>
      </c>
    </row>
    <row r="48" spans="1:7" x14ac:dyDescent="0.25">
      <c r="A48" s="9" t="s">
        <v>96</v>
      </c>
      <c r="B48" s="1">
        <v>17</v>
      </c>
      <c r="C48" t="s">
        <v>146</v>
      </c>
      <c r="D48" s="1" t="s">
        <v>9</v>
      </c>
      <c r="E48" s="1" t="s">
        <v>98</v>
      </c>
      <c r="F48" t="s">
        <v>147</v>
      </c>
      <c r="G48" s="11" t="s">
        <v>148</v>
      </c>
    </row>
    <row r="49" spans="1:7" x14ac:dyDescent="0.25">
      <c r="A49" s="12" t="s">
        <v>96</v>
      </c>
      <c r="B49" s="13">
        <v>18</v>
      </c>
      <c r="C49" s="14" t="s">
        <v>40</v>
      </c>
      <c r="D49" s="13" t="s">
        <v>9</v>
      </c>
      <c r="E49" s="13" t="s">
        <v>98</v>
      </c>
      <c r="F49" s="14" t="s">
        <v>41</v>
      </c>
      <c r="G49" s="15" t="s">
        <v>42</v>
      </c>
    </row>
    <row r="50" spans="1:7" hidden="1" x14ac:dyDescent="0.25">
      <c r="A50" s="5" t="s">
        <v>149</v>
      </c>
      <c r="B50" s="6">
        <v>1</v>
      </c>
      <c r="C50" s="7" t="s">
        <v>150</v>
      </c>
      <c r="D50" s="6" t="s">
        <v>9</v>
      </c>
      <c r="E50" s="6" t="s">
        <v>98</v>
      </c>
      <c r="F50" s="7" t="s">
        <v>151</v>
      </c>
      <c r="G50" s="8" t="s">
        <v>152</v>
      </c>
    </row>
    <row r="51" spans="1:7" hidden="1" x14ac:dyDescent="0.25">
      <c r="A51" s="9" t="s">
        <v>149</v>
      </c>
      <c r="B51" s="1">
        <v>2</v>
      </c>
      <c r="C51" t="s">
        <v>153</v>
      </c>
      <c r="D51" s="1" t="s">
        <v>9</v>
      </c>
      <c r="E51" s="1" t="s">
        <v>98</v>
      </c>
      <c r="F51" t="s">
        <v>154</v>
      </c>
      <c r="G51" s="11" t="s">
        <v>155</v>
      </c>
    </row>
    <row r="52" spans="1:7" hidden="1" x14ac:dyDescent="0.25">
      <c r="A52" s="9" t="s">
        <v>149</v>
      </c>
      <c r="B52" s="1">
        <v>3</v>
      </c>
      <c r="C52" t="s">
        <v>156</v>
      </c>
      <c r="D52" s="1" t="s">
        <v>9</v>
      </c>
      <c r="E52" s="1" t="s">
        <v>98</v>
      </c>
      <c r="F52" t="s">
        <v>157</v>
      </c>
      <c r="G52" s="11" t="s">
        <v>158</v>
      </c>
    </row>
    <row r="53" spans="1:7" hidden="1" x14ac:dyDescent="0.25">
      <c r="A53" s="9" t="s">
        <v>149</v>
      </c>
      <c r="B53" s="1">
        <v>4</v>
      </c>
      <c r="C53" t="s">
        <v>159</v>
      </c>
      <c r="D53" s="1" t="s">
        <v>9</v>
      </c>
      <c r="E53" s="1" t="s">
        <v>98</v>
      </c>
      <c r="F53" t="s">
        <v>160</v>
      </c>
      <c r="G53" s="11" t="s">
        <v>161</v>
      </c>
    </row>
    <row r="54" spans="1:7" hidden="1" x14ac:dyDescent="0.25">
      <c r="A54" s="9" t="s">
        <v>149</v>
      </c>
      <c r="B54" s="1">
        <v>5</v>
      </c>
      <c r="C54" t="s">
        <v>162</v>
      </c>
      <c r="D54" s="1" t="s">
        <v>9</v>
      </c>
      <c r="E54" s="1" t="s">
        <v>98</v>
      </c>
      <c r="F54" t="s">
        <v>163</v>
      </c>
      <c r="G54" s="11" t="s">
        <v>164</v>
      </c>
    </row>
    <row r="55" spans="1:7" hidden="1" x14ac:dyDescent="0.25">
      <c r="A55" s="9" t="s">
        <v>149</v>
      </c>
      <c r="B55" s="1">
        <v>6</v>
      </c>
      <c r="C55" t="s">
        <v>165</v>
      </c>
      <c r="D55" s="1" t="s">
        <v>9</v>
      </c>
      <c r="E55" s="1" t="s">
        <v>98</v>
      </c>
      <c r="F55" t="s">
        <v>166</v>
      </c>
      <c r="G55" s="11" t="s">
        <v>167</v>
      </c>
    </row>
    <row r="56" spans="1:7" hidden="1" x14ac:dyDescent="0.25">
      <c r="A56" s="9" t="s">
        <v>149</v>
      </c>
      <c r="B56" s="1">
        <v>7</v>
      </c>
      <c r="C56" t="s">
        <v>168</v>
      </c>
      <c r="D56" s="1" t="s">
        <v>9</v>
      </c>
      <c r="E56" s="1" t="s">
        <v>98</v>
      </c>
      <c r="F56" t="s">
        <v>169</v>
      </c>
      <c r="G56" s="11" t="s">
        <v>170</v>
      </c>
    </row>
    <row r="57" spans="1:7" hidden="1" x14ac:dyDescent="0.25">
      <c r="A57" s="9" t="s">
        <v>149</v>
      </c>
      <c r="B57" s="1">
        <v>8</v>
      </c>
      <c r="C57" t="s">
        <v>171</v>
      </c>
      <c r="D57" s="1" t="s">
        <v>9</v>
      </c>
      <c r="E57" s="1" t="s">
        <v>98</v>
      </c>
      <c r="F57" t="s">
        <v>172</v>
      </c>
      <c r="G57" s="11" t="s">
        <v>173</v>
      </c>
    </row>
    <row r="58" spans="1:7" hidden="1" x14ac:dyDescent="0.25">
      <c r="A58" s="9" t="s">
        <v>149</v>
      </c>
      <c r="B58" s="1">
        <v>9</v>
      </c>
      <c r="C58" t="s">
        <v>174</v>
      </c>
      <c r="D58" s="1" t="s">
        <v>9</v>
      </c>
      <c r="E58" s="1" t="s">
        <v>98</v>
      </c>
      <c r="F58" s="4" t="s">
        <v>175</v>
      </c>
      <c r="G58" s="10" t="s">
        <v>176</v>
      </c>
    </row>
    <row r="59" spans="1:7" hidden="1" x14ac:dyDescent="0.25">
      <c r="A59" s="9" t="s">
        <v>149</v>
      </c>
      <c r="B59" s="1">
        <v>10</v>
      </c>
      <c r="C59" t="s">
        <v>177</v>
      </c>
      <c r="D59" s="1" t="s">
        <v>9</v>
      </c>
      <c r="E59" s="1" t="s">
        <v>98</v>
      </c>
      <c r="F59" s="4" t="s">
        <v>178</v>
      </c>
      <c r="G59" s="10" t="s">
        <v>179</v>
      </c>
    </row>
    <row r="60" spans="1:7" hidden="1" x14ac:dyDescent="0.25">
      <c r="A60" s="12" t="s">
        <v>149</v>
      </c>
      <c r="B60" s="13">
        <v>11</v>
      </c>
      <c r="C60" s="14" t="s">
        <v>40</v>
      </c>
      <c r="D60" s="13" t="s">
        <v>9</v>
      </c>
      <c r="E60" s="13" t="s">
        <v>98</v>
      </c>
      <c r="F60" s="18" t="s">
        <v>180</v>
      </c>
      <c r="G60" s="19" t="s">
        <v>181</v>
      </c>
    </row>
    <row r="61" spans="1:7" hidden="1" x14ac:dyDescent="0.25">
      <c r="A61" s="5" t="s">
        <v>182</v>
      </c>
      <c r="B61" s="6">
        <v>1</v>
      </c>
      <c r="C61" s="7" t="s">
        <v>183</v>
      </c>
      <c r="D61" s="6" t="s">
        <v>9</v>
      </c>
      <c r="E61" s="6" t="s">
        <v>184</v>
      </c>
      <c r="F61" s="16" t="s">
        <v>185</v>
      </c>
      <c r="G61" s="17" t="s">
        <v>186</v>
      </c>
    </row>
    <row r="62" spans="1:7" hidden="1" x14ac:dyDescent="0.25">
      <c r="A62" s="9" t="s">
        <v>182</v>
      </c>
      <c r="B62" s="1">
        <v>2</v>
      </c>
      <c r="C62" t="s">
        <v>187</v>
      </c>
      <c r="D62" s="1" t="s">
        <v>9</v>
      </c>
      <c r="E62" s="1" t="s">
        <v>184</v>
      </c>
      <c r="F62" s="4" t="s">
        <v>188</v>
      </c>
      <c r="G62" s="10" t="s">
        <v>189</v>
      </c>
    </row>
    <row r="63" spans="1:7" hidden="1" x14ac:dyDescent="0.25">
      <c r="A63" s="9" t="s">
        <v>182</v>
      </c>
      <c r="B63" s="1">
        <v>3</v>
      </c>
      <c r="C63" t="s">
        <v>190</v>
      </c>
      <c r="D63" s="1" t="s">
        <v>9</v>
      </c>
      <c r="E63" s="1" t="s">
        <v>184</v>
      </c>
      <c r="F63" s="4" t="s">
        <v>191</v>
      </c>
      <c r="G63" s="10" t="s">
        <v>192</v>
      </c>
    </row>
    <row r="64" spans="1:7" hidden="1" x14ac:dyDescent="0.25">
      <c r="A64" s="9" t="s">
        <v>182</v>
      </c>
      <c r="B64" s="1">
        <v>4</v>
      </c>
      <c r="C64" t="s">
        <v>193</v>
      </c>
      <c r="D64" s="1" t="s">
        <v>9</v>
      </c>
      <c r="E64" s="1" t="s">
        <v>184</v>
      </c>
      <c r="F64" s="4" t="s">
        <v>194</v>
      </c>
      <c r="G64" s="10" t="s">
        <v>195</v>
      </c>
    </row>
    <row r="65" spans="1:7" hidden="1" x14ac:dyDescent="0.25">
      <c r="A65" s="9" t="s">
        <v>182</v>
      </c>
      <c r="B65" s="1">
        <v>5</v>
      </c>
      <c r="C65" t="s">
        <v>196</v>
      </c>
      <c r="D65" s="1" t="s">
        <v>9</v>
      </c>
      <c r="E65" s="1" t="s">
        <v>184</v>
      </c>
      <c r="F65" s="4" t="s">
        <v>197</v>
      </c>
      <c r="G65" s="10" t="s">
        <v>198</v>
      </c>
    </row>
    <row r="66" spans="1:7" hidden="1" x14ac:dyDescent="0.25">
      <c r="A66" s="9" t="s">
        <v>182</v>
      </c>
      <c r="B66" s="1">
        <v>6</v>
      </c>
      <c r="C66" t="s">
        <v>199</v>
      </c>
      <c r="D66" s="1" t="s">
        <v>9</v>
      </c>
      <c r="E66" s="1" t="s">
        <v>184</v>
      </c>
      <c r="F66" s="4" t="s">
        <v>200</v>
      </c>
      <c r="G66" s="10" t="s">
        <v>201</v>
      </c>
    </row>
    <row r="67" spans="1:7" hidden="1" x14ac:dyDescent="0.25">
      <c r="A67" s="9" t="s">
        <v>182</v>
      </c>
      <c r="B67" s="1">
        <v>7</v>
      </c>
      <c r="C67" t="s">
        <v>202</v>
      </c>
      <c r="D67" s="1" t="s">
        <v>9</v>
      </c>
      <c r="E67" s="1" t="s">
        <v>184</v>
      </c>
      <c r="F67" s="4" t="s">
        <v>203</v>
      </c>
      <c r="G67" s="10" t="s">
        <v>204</v>
      </c>
    </row>
    <row r="68" spans="1:7" hidden="1" x14ac:dyDescent="0.25">
      <c r="A68" s="9" t="s">
        <v>182</v>
      </c>
      <c r="B68" s="1">
        <v>8</v>
      </c>
      <c r="C68" t="s">
        <v>205</v>
      </c>
      <c r="D68" s="1" t="s">
        <v>9</v>
      </c>
      <c r="E68" s="1" t="s">
        <v>184</v>
      </c>
      <c r="F68" s="4" t="s">
        <v>206</v>
      </c>
      <c r="G68" s="10" t="s">
        <v>207</v>
      </c>
    </row>
    <row r="69" spans="1:7" hidden="1" x14ac:dyDescent="0.25">
      <c r="A69" s="9" t="s">
        <v>182</v>
      </c>
      <c r="B69" s="1">
        <v>9</v>
      </c>
      <c r="C69" t="s">
        <v>208</v>
      </c>
      <c r="D69" s="1" t="s">
        <v>9</v>
      </c>
      <c r="E69" s="1" t="s">
        <v>184</v>
      </c>
      <c r="F69" s="4" t="s">
        <v>209</v>
      </c>
      <c r="G69" s="10" t="s">
        <v>210</v>
      </c>
    </row>
    <row r="70" spans="1:7" hidden="1" x14ac:dyDescent="0.25">
      <c r="A70" s="9" t="s">
        <v>182</v>
      </c>
      <c r="B70" s="1">
        <v>10</v>
      </c>
      <c r="C70" t="s">
        <v>211</v>
      </c>
      <c r="D70" s="1" t="s">
        <v>9</v>
      </c>
      <c r="E70" s="1" t="s">
        <v>184</v>
      </c>
      <c r="F70" s="4" t="s">
        <v>212</v>
      </c>
      <c r="G70" s="10" t="s">
        <v>213</v>
      </c>
    </row>
    <row r="71" spans="1:7" hidden="1" x14ac:dyDescent="0.25">
      <c r="A71" s="9" t="s">
        <v>182</v>
      </c>
      <c r="B71" s="1">
        <v>11</v>
      </c>
      <c r="C71" t="s">
        <v>214</v>
      </c>
      <c r="D71" s="1" t="s">
        <v>9</v>
      </c>
      <c r="E71" s="1" t="s">
        <v>184</v>
      </c>
      <c r="F71" s="4" t="s">
        <v>215</v>
      </c>
      <c r="G71" s="10" t="s">
        <v>216</v>
      </c>
    </row>
    <row r="72" spans="1:7" hidden="1" x14ac:dyDescent="0.25">
      <c r="A72" s="9" t="s">
        <v>182</v>
      </c>
      <c r="B72" s="1">
        <v>12</v>
      </c>
      <c r="C72" t="s">
        <v>217</v>
      </c>
      <c r="D72" s="1" t="s">
        <v>9</v>
      </c>
      <c r="E72" s="1" t="s">
        <v>184</v>
      </c>
      <c r="F72" s="4" t="s">
        <v>218</v>
      </c>
      <c r="G72" s="10" t="s">
        <v>219</v>
      </c>
    </row>
    <row r="73" spans="1:7" hidden="1" x14ac:dyDescent="0.25">
      <c r="A73" s="9" t="s">
        <v>182</v>
      </c>
      <c r="B73" s="1">
        <v>13</v>
      </c>
      <c r="C73" t="s">
        <v>220</v>
      </c>
      <c r="D73" s="1" t="s">
        <v>9</v>
      </c>
      <c r="E73" s="1" t="s">
        <v>184</v>
      </c>
      <c r="F73" s="4" t="s">
        <v>221</v>
      </c>
      <c r="G73" s="10" t="s">
        <v>222</v>
      </c>
    </row>
    <row r="74" spans="1:7" hidden="1" x14ac:dyDescent="0.25">
      <c r="A74" s="9" t="s">
        <v>182</v>
      </c>
      <c r="B74" s="1">
        <v>14</v>
      </c>
      <c r="C74" t="s">
        <v>223</v>
      </c>
      <c r="D74" s="1" t="s">
        <v>9</v>
      </c>
      <c r="E74" s="1" t="s">
        <v>184</v>
      </c>
      <c r="F74" s="4" t="s">
        <v>224</v>
      </c>
      <c r="G74" s="10" t="s">
        <v>225</v>
      </c>
    </row>
    <row r="75" spans="1:7" hidden="1" x14ac:dyDescent="0.25">
      <c r="A75" s="9" t="s">
        <v>182</v>
      </c>
      <c r="B75" s="1">
        <v>15</v>
      </c>
      <c r="C75" t="s">
        <v>226</v>
      </c>
      <c r="D75" s="1" t="s">
        <v>9</v>
      </c>
      <c r="E75" s="1" t="s">
        <v>184</v>
      </c>
      <c r="F75" s="4" t="s">
        <v>227</v>
      </c>
      <c r="G75" s="10" t="s">
        <v>228</v>
      </c>
    </row>
    <row r="76" spans="1:7" hidden="1" x14ac:dyDescent="0.25">
      <c r="A76" s="12" t="s">
        <v>182</v>
      </c>
      <c r="B76" s="13">
        <v>16</v>
      </c>
      <c r="C76" s="14" t="s">
        <v>40</v>
      </c>
      <c r="D76" s="13" t="s">
        <v>9</v>
      </c>
      <c r="E76" s="13" t="s">
        <v>184</v>
      </c>
      <c r="F76" s="18" t="s">
        <v>180</v>
      </c>
      <c r="G76" s="19" t="s">
        <v>181</v>
      </c>
    </row>
    <row r="77" spans="1:7" hidden="1" x14ac:dyDescent="0.25">
      <c r="A77" s="5" t="s">
        <v>229</v>
      </c>
      <c r="B77" s="6">
        <v>1</v>
      </c>
      <c r="C77" s="7" t="s">
        <v>230</v>
      </c>
      <c r="D77" s="6" t="s">
        <v>9</v>
      </c>
      <c r="E77" s="6" t="s">
        <v>184</v>
      </c>
      <c r="F77" s="7" t="s">
        <v>231</v>
      </c>
      <c r="G77" s="8" t="s">
        <v>232</v>
      </c>
    </row>
    <row r="78" spans="1:7" hidden="1" x14ac:dyDescent="0.25">
      <c r="A78" s="9" t="s">
        <v>229</v>
      </c>
      <c r="B78" s="1">
        <v>2</v>
      </c>
      <c r="C78" t="s">
        <v>233</v>
      </c>
      <c r="D78" s="1" t="s">
        <v>9</v>
      </c>
      <c r="E78" s="1" t="s">
        <v>184</v>
      </c>
      <c r="F78" t="s">
        <v>234</v>
      </c>
      <c r="G78" s="11" t="s">
        <v>235</v>
      </c>
    </row>
    <row r="79" spans="1:7" hidden="1" x14ac:dyDescent="0.25">
      <c r="A79" s="9" t="s">
        <v>229</v>
      </c>
      <c r="B79" s="1">
        <v>3</v>
      </c>
      <c r="C79" t="s">
        <v>236</v>
      </c>
      <c r="D79" s="1" t="s">
        <v>9</v>
      </c>
      <c r="E79" s="1" t="s">
        <v>184</v>
      </c>
      <c r="F79" t="s">
        <v>237</v>
      </c>
      <c r="G79" s="11" t="s">
        <v>238</v>
      </c>
    </row>
    <row r="80" spans="1:7" hidden="1" x14ac:dyDescent="0.25">
      <c r="A80" s="9" t="s">
        <v>229</v>
      </c>
      <c r="B80" s="1">
        <v>4</v>
      </c>
      <c r="C80" t="s">
        <v>239</v>
      </c>
      <c r="D80" s="1" t="s">
        <v>9</v>
      </c>
      <c r="E80" s="1" t="s">
        <v>184</v>
      </c>
      <c r="F80" t="s">
        <v>240</v>
      </c>
      <c r="G80" s="11" t="s">
        <v>241</v>
      </c>
    </row>
    <row r="81" spans="1:7" hidden="1" x14ac:dyDescent="0.25">
      <c r="A81" s="9" t="s">
        <v>229</v>
      </c>
      <c r="B81" s="1">
        <v>5</v>
      </c>
      <c r="C81" t="s">
        <v>242</v>
      </c>
      <c r="D81" s="1" t="s">
        <v>9</v>
      </c>
      <c r="E81" s="1" t="s">
        <v>184</v>
      </c>
      <c r="F81" t="s">
        <v>243</v>
      </c>
      <c r="G81" s="11" t="s">
        <v>244</v>
      </c>
    </row>
    <row r="82" spans="1:7" hidden="1" x14ac:dyDescent="0.25">
      <c r="A82" s="9" t="s">
        <v>229</v>
      </c>
      <c r="B82" s="1">
        <v>6</v>
      </c>
      <c r="C82" t="s">
        <v>245</v>
      </c>
      <c r="D82" s="1" t="s">
        <v>9</v>
      </c>
      <c r="E82" s="1" t="s">
        <v>184</v>
      </c>
      <c r="F82" t="s">
        <v>246</v>
      </c>
      <c r="G82" s="11" t="s">
        <v>247</v>
      </c>
    </row>
    <row r="83" spans="1:7" hidden="1" x14ac:dyDescent="0.25">
      <c r="A83" s="9" t="s">
        <v>229</v>
      </c>
      <c r="B83" s="1">
        <v>7</v>
      </c>
      <c r="C83" t="s">
        <v>248</v>
      </c>
      <c r="D83" s="1" t="s">
        <v>9</v>
      </c>
      <c r="E83" s="1" t="s">
        <v>184</v>
      </c>
      <c r="F83" t="s">
        <v>249</v>
      </c>
      <c r="G83" s="11" t="s">
        <v>250</v>
      </c>
    </row>
    <row r="84" spans="1:7" hidden="1" x14ac:dyDescent="0.25">
      <c r="A84" s="9" t="s">
        <v>229</v>
      </c>
      <c r="B84" s="1">
        <v>8</v>
      </c>
      <c r="C84" t="s">
        <v>251</v>
      </c>
      <c r="D84" s="1" t="s">
        <v>9</v>
      </c>
      <c r="E84" s="1" t="s">
        <v>184</v>
      </c>
      <c r="F84" t="s">
        <v>252</v>
      </c>
      <c r="G84" s="11" t="s">
        <v>253</v>
      </c>
    </row>
    <row r="85" spans="1:7" hidden="1" x14ac:dyDescent="0.25">
      <c r="A85" s="9" t="s">
        <v>229</v>
      </c>
      <c r="B85" s="1">
        <v>9</v>
      </c>
      <c r="C85" t="s">
        <v>254</v>
      </c>
      <c r="D85" s="1" t="s">
        <v>9</v>
      </c>
      <c r="E85" s="1" t="s">
        <v>184</v>
      </c>
      <c r="F85" t="s">
        <v>255</v>
      </c>
      <c r="G85" s="11" t="s">
        <v>256</v>
      </c>
    </row>
    <row r="86" spans="1:7" hidden="1" x14ac:dyDescent="0.25">
      <c r="A86" s="9" t="s">
        <v>229</v>
      </c>
      <c r="B86" s="1">
        <v>10</v>
      </c>
      <c r="C86" t="s">
        <v>257</v>
      </c>
      <c r="D86" s="1" t="s">
        <v>9</v>
      </c>
      <c r="E86" s="1" t="s">
        <v>184</v>
      </c>
      <c r="F86" t="s">
        <v>258</v>
      </c>
      <c r="G86" s="11" t="s">
        <v>259</v>
      </c>
    </row>
    <row r="87" spans="1:7" hidden="1" x14ac:dyDescent="0.25">
      <c r="A87" s="9" t="s">
        <v>229</v>
      </c>
      <c r="B87" s="1">
        <v>11</v>
      </c>
      <c r="C87" t="s">
        <v>260</v>
      </c>
      <c r="D87" s="1" t="s">
        <v>9</v>
      </c>
      <c r="E87" s="1" t="s">
        <v>184</v>
      </c>
      <c r="F87" t="s">
        <v>261</v>
      </c>
      <c r="G87" s="11" t="s">
        <v>262</v>
      </c>
    </row>
    <row r="88" spans="1:7" hidden="1" x14ac:dyDescent="0.25">
      <c r="A88" s="9" t="s">
        <v>229</v>
      </c>
      <c r="B88" s="1">
        <v>12</v>
      </c>
      <c r="C88" t="s">
        <v>263</v>
      </c>
      <c r="D88" s="1" t="s">
        <v>9</v>
      </c>
      <c r="E88" s="1" t="s">
        <v>184</v>
      </c>
      <c r="F88" t="s">
        <v>264</v>
      </c>
      <c r="G88" s="11" t="s">
        <v>265</v>
      </c>
    </row>
    <row r="89" spans="1:7" hidden="1" x14ac:dyDescent="0.25">
      <c r="A89" s="9" t="s">
        <v>229</v>
      </c>
      <c r="B89" s="1">
        <v>13</v>
      </c>
      <c r="C89" t="s">
        <v>266</v>
      </c>
      <c r="D89" s="1" t="s">
        <v>9</v>
      </c>
      <c r="E89" s="1" t="s">
        <v>184</v>
      </c>
      <c r="F89" t="s">
        <v>267</v>
      </c>
      <c r="G89" s="11" t="s">
        <v>268</v>
      </c>
    </row>
    <row r="90" spans="1:7" hidden="1" x14ac:dyDescent="0.25">
      <c r="A90" s="9" t="s">
        <v>229</v>
      </c>
      <c r="B90" s="1">
        <v>14</v>
      </c>
      <c r="C90" t="s">
        <v>269</v>
      </c>
      <c r="D90" s="1" t="s">
        <v>9</v>
      </c>
      <c r="E90" s="1" t="s">
        <v>184</v>
      </c>
      <c r="F90" t="s">
        <v>270</v>
      </c>
      <c r="G90" s="11" t="s">
        <v>271</v>
      </c>
    </row>
    <row r="91" spans="1:7" hidden="1" x14ac:dyDescent="0.25">
      <c r="A91" s="9" t="s">
        <v>229</v>
      </c>
      <c r="B91" s="1">
        <v>15</v>
      </c>
      <c r="C91" t="s">
        <v>272</v>
      </c>
      <c r="D91" s="1" t="s">
        <v>9</v>
      </c>
      <c r="E91" s="1" t="s">
        <v>184</v>
      </c>
      <c r="F91" t="s">
        <v>273</v>
      </c>
      <c r="G91" s="11" t="s">
        <v>274</v>
      </c>
    </row>
    <row r="92" spans="1:7" hidden="1" x14ac:dyDescent="0.25">
      <c r="A92" s="9" t="s">
        <v>229</v>
      </c>
      <c r="B92" s="1">
        <v>16</v>
      </c>
      <c r="C92" t="s">
        <v>275</v>
      </c>
      <c r="D92" s="1" t="s">
        <v>9</v>
      </c>
      <c r="E92" s="1" t="s">
        <v>184</v>
      </c>
      <c r="F92" t="s">
        <v>276</v>
      </c>
      <c r="G92" s="11" t="s">
        <v>277</v>
      </c>
    </row>
    <row r="93" spans="1:7" hidden="1" x14ac:dyDescent="0.25">
      <c r="A93" s="9" t="s">
        <v>229</v>
      </c>
      <c r="B93" s="1">
        <v>17</v>
      </c>
      <c r="C93" t="s">
        <v>278</v>
      </c>
      <c r="D93" s="1" t="s">
        <v>9</v>
      </c>
      <c r="E93" s="1" t="s">
        <v>184</v>
      </c>
      <c r="F93" t="s">
        <v>279</v>
      </c>
      <c r="G93" s="11" t="s">
        <v>280</v>
      </c>
    </row>
    <row r="94" spans="1:7" hidden="1" x14ac:dyDescent="0.25">
      <c r="A94" s="9" t="s">
        <v>229</v>
      </c>
      <c r="B94" s="1">
        <v>18</v>
      </c>
      <c r="C94" t="s">
        <v>281</v>
      </c>
      <c r="D94" s="1" t="s">
        <v>9</v>
      </c>
      <c r="E94" s="1" t="s">
        <v>184</v>
      </c>
      <c r="F94" t="s">
        <v>282</v>
      </c>
      <c r="G94" s="11" t="s">
        <v>283</v>
      </c>
    </row>
    <row r="95" spans="1:7" hidden="1" x14ac:dyDescent="0.25">
      <c r="A95" s="9" t="s">
        <v>229</v>
      </c>
      <c r="B95" s="1">
        <v>19</v>
      </c>
      <c r="C95" t="s">
        <v>284</v>
      </c>
      <c r="D95" s="1" t="s">
        <v>9</v>
      </c>
      <c r="E95" s="1" t="s">
        <v>184</v>
      </c>
      <c r="F95" t="s">
        <v>285</v>
      </c>
      <c r="G95" s="11" t="s">
        <v>286</v>
      </c>
    </row>
    <row r="96" spans="1:7" hidden="1" x14ac:dyDescent="0.25">
      <c r="A96" s="12" t="s">
        <v>229</v>
      </c>
      <c r="B96" s="13">
        <v>20</v>
      </c>
      <c r="C96" s="14" t="s">
        <v>40</v>
      </c>
      <c r="D96" s="13" t="s">
        <v>9</v>
      </c>
      <c r="E96" s="13" t="s">
        <v>184</v>
      </c>
      <c r="F96" s="14" t="s">
        <v>287</v>
      </c>
      <c r="G96" s="15" t="s">
        <v>288</v>
      </c>
    </row>
    <row r="97" spans="1:7" hidden="1" x14ac:dyDescent="0.25">
      <c r="A97" s="5" t="s">
        <v>289</v>
      </c>
      <c r="B97" s="6">
        <v>1</v>
      </c>
      <c r="C97" s="7" t="s">
        <v>290</v>
      </c>
      <c r="D97" s="6" t="s">
        <v>9</v>
      </c>
      <c r="E97" s="6" t="s">
        <v>291</v>
      </c>
      <c r="F97" s="7" t="s">
        <v>292</v>
      </c>
      <c r="G97" s="8" t="s">
        <v>293</v>
      </c>
    </row>
    <row r="98" spans="1:7" hidden="1" x14ac:dyDescent="0.25">
      <c r="A98" s="9" t="s">
        <v>289</v>
      </c>
      <c r="B98" s="1">
        <v>2</v>
      </c>
      <c r="C98" t="s">
        <v>294</v>
      </c>
      <c r="D98" s="1" t="s">
        <v>9</v>
      </c>
      <c r="E98" s="1" t="s">
        <v>291</v>
      </c>
      <c r="F98" t="s">
        <v>295</v>
      </c>
      <c r="G98" s="11" t="s">
        <v>296</v>
      </c>
    </row>
    <row r="99" spans="1:7" hidden="1" x14ac:dyDescent="0.25">
      <c r="A99" s="9" t="s">
        <v>289</v>
      </c>
      <c r="B99" s="1">
        <v>3</v>
      </c>
      <c r="C99" t="s">
        <v>297</v>
      </c>
      <c r="D99" s="1" t="s">
        <v>9</v>
      </c>
      <c r="E99" s="1" t="s">
        <v>291</v>
      </c>
      <c r="F99" t="s">
        <v>298</v>
      </c>
      <c r="G99" s="11" t="s">
        <v>299</v>
      </c>
    </row>
    <row r="100" spans="1:7" hidden="1" x14ac:dyDescent="0.25">
      <c r="A100" s="9" t="s">
        <v>289</v>
      </c>
      <c r="B100" s="1">
        <v>4</v>
      </c>
      <c r="C100" t="s">
        <v>300</v>
      </c>
      <c r="D100" s="1" t="s">
        <v>9</v>
      </c>
      <c r="E100" s="1" t="s">
        <v>291</v>
      </c>
      <c r="F100" t="s">
        <v>301</v>
      </c>
      <c r="G100" s="11" t="s">
        <v>302</v>
      </c>
    </row>
    <row r="101" spans="1:7" hidden="1" x14ac:dyDescent="0.25">
      <c r="A101" s="9" t="s">
        <v>289</v>
      </c>
      <c r="B101" s="1">
        <v>5</v>
      </c>
      <c r="C101" t="s">
        <v>303</v>
      </c>
      <c r="D101" s="1" t="s">
        <v>9</v>
      </c>
      <c r="E101" s="1" t="s">
        <v>291</v>
      </c>
      <c r="F101" t="s">
        <v>304</v>
      </c>
      <c r="G101" s="11" t="s">
        <v>305</v>
      </c>
    </row>
    <row r="102" spans="1:7" hidden="1" x14ac:dyDescent="0.25">
      <c r="A102" s="9" t="s">
        <v>289</v>
      </c>
      <c r="B102" s="1">
        <v>6</v>
      </c>
      <c r="C102" t="s">
        <v>306</v>
      </c>
      <c r="D102" s="1" t="s">
        <v>9</v>
      </c>
      <c r="E102" s="1" t="s">
        <v>291</v>
      </c>
      <c r="F102" t="s">
        <v>307</v>
      </c>
      <c r="G102" s="11" t="s">
        <v>308</v>
      </c>
    </row>
    <row r="103" spans="1:7" hidden="1" x14ac:dyDescent="0.25">
      <c r="A103" s="9" t="s">
        <v>289</v>
      </c>
      <c r="B103" s="1">
        <v>7</v>
      </c>
      <c r="C103" t="s">
        <v>309</v>
      </c>
      <c r="D103" s="1" t="s">
        <v>9</v>
      </c>
      <c r="E103" s="1" t="s">
        <v>291</v>
      </c>
      <c r="F103" t="s">
        <v>310</v>
      </c>
      <c r="G103" s="11" t="s">
        <v>311</v>
      </c>
    </row>
    <row r="104" spans="1:7" hidden="1" x14ac:dyDescent="0.25">
      <c r="A104" s="9" t="s">
        <v>289</v>
      </c>
      <c r="B104" s="1">
        <v>8</v>
      </c>
      <c r="C104" t="s">
        <v>312</v>
      </c>
      <c r="D104" s="1" t="s">
        <v>9</v>
      </c>
      <c r="E104" s="1" t="s">
        <v>291</v>
      </c>
      <c r="F104" t="s">
        <v>313</v>
      </c>
      <c r="G104" s="11" t="s">
        <v>314</v>
      </c>
    </row>
    <row r="105" spans="1:7" hidden="1" x14ac:dyDescent="0.25">
      <c r="A105" s="9" t="s">
        <v>289</v>
      </c>
      <c r="B105" s="1">
        <v>9</v>
      </c>
      <c r="C105" t="s">
        <v>315</v>
      </c>
      <c r="D105" s="1" t="s">
        <v>9</v>
      </c>
      <c r="E105" s="1" t="s">
        <v>291</v>
      </c>
      <c r="F105" t="s">
        <v>316</v>
      </c>
      <c r="G105" s="11" t="s">
        <v>317</v>
      </c>
    </row>
    <row r="106" spans="1:7" hidden="1" x14ac:dyDescent="0.25">
      <c r="A106" s="9" t="s">
        <v>289</v>
      </c>
      <c r="B106" s="1">
        <v>10</v>
      </c>
      <c r="C106" t="s">
        <v>318</v>
      </c>
      <c r="D106" s="1" t="s">
        <v>9</v>
      </c>
      <c r="E106" s="1" t="s">
        <v>291</v>
      </c>
      <c r="F106" t="s">
        <v>319</v>
      </c>
      <c r="G106" s="11" t="s">
        <v>320</v>
      </c>
    </row>
    <row r="107" spans="1:7" hidden="1" x14ac:dyDescent="0.25">
      <c r="A107" s="9" t="s">
        <v>289</v>
      </c>
      <c r="B107" s="1">
        <v>11</v>
      </c>
      <c r="C107" t="s">
        <v>321</v>
      </c>
      <c r="D107" s="1" t="s">
        <v>9</v>
      </c>
      <c r="E107" s="1" t="s">
        <v>291</v>
      </c>
      <c r="F107" t="s">
        <v>322</v>
      </c>
      <c r="G107" s="11" t="s">
        <v>323</v>
      </c>
    </row>
    <row r="108" spans="1:7" hidden="1" x14ac:dyDescent="0.25">
      <c r="A108" s="9" t="s">
        <v>289</v>
      </c>
      <c r="B108" s="1">
        <v>12</v>
      </c>
      <c r="C108" t="s">
        <v>324</v>
      </c>
      <c r="D108" s="1" t="s">
        <v>9</v>
      </c>
      <c r="E108" s="1" t="s">
        <v>291</v>
      </c>
      <c r="F108" t="s">
        <v>325</v>
      </c>
      <c r="G108" s="11" t="s">
        <v>326</v>
      </c>
    </row>
    <row r="109" spans="1:7" hidden="1" x14ac:dyDescent="0.25">
      <c r="A109" s="9" t="s">
        <v>289</v>
      </c>
      <c r="B109" s="1">
        <v>13</v>
      </c>
      <c r="C109" t="s">
        <v>327</v>
      </c>
      <c r="D109" s="1" t="s">
        <v>9</v>
      </c>
      <c r="E109" s="1" t="s">
        <v>291</v>
      </c>
      <c r="F109" t="s">
        <v>328</v>
      </c>
      <c r="G109" s="11" t="s">
        <v>329</v>
      </c>
    </row>
    <row r="110" spans="1:7" hidden="1" x14ac:dyDescent="0.25">
      <c r="A110" s="9" t="s">
        <v>289</v>
      </c>
      <c r="B110" s="1">
        <v>14</v>
      </c>
      <c r="C110" t="s">
        <v>330</v>
      </c>
      <c r="D110" s="1" t="s">
        <v>9</v>
      </c>
      <c r="E110" s="1" t="s">
        <v>291</v>
      </c>
      <c r="F110" s="4" t="s">
        <v>331</v>
      </c>
      <c r="G110" s="10" t="s">
        <v>332</v>
      </c>
    </row>
    <row r="111" spans="1:7" hidden="1" x14ac:dyDescent="0.25">
      <c r="A111" s="9" t="s">
        <v>289</v>
      </c>
      <c r="B111" s="1">
        <v>15</v>
      </c>
      <c r="C111" t="s">
        <v>333</v>
      </c>
      <c r="D111" s="1" t="s">
        <v>9</v>
      </c>
      <c r="E111" s="1" t="s">
        <v>291</v>
      </c>
      <c r="F111" t="s">
        <v>334</v>
      </c>
      <c r="G111" s="11" t="s">
        <v>335</v>
      </c>
    </row>
    <row r="112" spans="1:7" hidden="1" x14ac:dyDescent="0.25">
      <c r="A112" s="9" t="s">
        <v>289</v>
      </c>
      <c r="B112" s="1">
        <v>16</v>
      </c>
      <c r="C112" t="s">
        <v>336</v>
      </c>
      <c r="D112" s="1" t="s">
        <v>9</v>
      </c>
      <c r="E112" s="1" t="s">
        <v>291</v>
      </c>
      <c r="F112" t="s">
        <v>337</v>
      </c>
      <c r="G112" s="11" t="s">
        <v>338</v>
      </c>
    </row>
    <row r="113" spans="1:7" hidden="1" x14ac:dyDescent="0.25">
      <c r="A113" s="9" t="s">
        <v>289</v>
      </c>
      <c r="B113" s="1">
        <v>17</v>
      </c>
      <c r="C113" t="s">
        <v>339</v>
      </c>
      <c r="D113" s="1" t="s">
        <v>9</v>
      </c>
      <c r="E113" s="1" t="s">
        <v>291</v>
      </c>
      <c r="F113" t="s">
        <v>340</v>
      </c>
      <c r="G113" s="11" t="s">
        <v>341</v>
      </c>
    </row>
    <row r="114" spans="1:7" hidden="1" x14ac:dyDescent="0.25">
      <c r="A114" s="9" t="s">
        <v>289</v>
      </c>
      <c r="B114" s="1">
        <v>18</v>
      </c>
      <c r="C114" t="s">
        <v>342</v>
      </c>
      <c r="D114" s="1" t="s">
        <v>9</v>
      </c>
      <c r="E114" s="1" t="s">
        <v>291</v>
      </c>
      <c r="F114" t="s">
        <v>343</v>
      </c>
      <c r="G114" s="11" t="s">
        <v>344</v>
      </c>
    </row>
    <row r="115" spans="1:7" hidden="1" x14ac:dyDescent="0.25">
      <c r="A115" s="9" t="s">
        <v>289</v>
      </c>
      <c r="B115" s="1">
        <v>19</v>
      </c>
      <c r="C115" t="s">
        <v>345</v>
      </c>
      <c r="D115" s="1" t="s">
        <v>9</v>
      </c>
      <c r="E115" s="1" t="s">
        <v>291</v>
      </c>
      <c r="F115" t="s">
        <v>346</v>
      </c>
      <c r="G115" s="11" t="s">
        <v>347</v>
      </c>
    </row>
    <row r="116" spans="1:7" hidden="1" x14ac:dyDescent="0.25">
      <c r="A116" s="12" t="s">
        <v>289</v>
      </c>
      <c r="B116" s="13">
        <v>20</v>
      </c>
      <c r="C116" s="14" t="s">
        <v>40</v>
      </c>
      <c r="D116" s="13" t="s">
        <v>9</v>
      </c>
      <c r="E116" s="13" t="s">
        <v>291</v>
      </c>
      <c r="F116" s="14" t="s">
        <v>41</v>
      </c>
      <c r="G116" s="15" t="s">
        <v>42</v>
      </c>
    </row>
    <row r="117" spans="1:7" hidden="1" x14ac:dyDescent="0.25">
      <c r="A117" s="5" t="s">
        <v>348</v>
      </c>
      <c r="B117" s="6">
        <v>1</v>
      </c>
      <c r="C117" s="7" t="s">
        <v>349</v>
      </c>
      <c r="D117" s="6" t="s">
        <v>9</v>
      </c>
      <c r="E117" s="6" t="s">
        <v>350</v>
      </c>
      <c r="F117" s="7" t="s">
        <v>351</v>
      </c>
      <c r="G117" s="8" t="s">
        <v>352</v>
      </c>
    </row>
    <row r="118" spans="1:7" hidden="1" x14ac:dyDescent="0.25">
      <c r="A118" s="9" t="s">
        <v>348</v>
      </c>
      <c r="B118" s="1">
        <v>2</v>
      </c>
      <c r="C118" t="s">
        <v>353</v>
      </c>
      <c r="D118" s="1" t="s">
        <v>9</v>
      </c>
      <c r="E118" s="1" t="s">
        <v>350</v>
      </c>
      <c r="F118" t="s">
        <v>354</v>
      </c>
      <c r="G118" s="11" t="s">
        <v>355</v>
      </c>
    </row>
    <row r="119" spans="1:7" hidden="1" x14ac:dyDescent="0.25">
      <c r="A119" s="9" t="s">
        <v>348</v>
      </c>
      <c r="B119" s="1">
        <v>3</v>
      </c>
      <c r="C119" t="s">
        <v>356</v>
      </c>
      <c r="D119" s="1" t="s">
        <v>9</v>
      </c>
      <c r="E119" s="1" t="s">
        <v>350</v>
      </c>
      <c r="F119" t="s">
        <v>357</v>
      </c>
      <c r="G119" s="11" t="s">
        <v>358</v>
      </c>
    </row>
    <row r="120" spans="1:7" hidden="1" x14ac:dyDescent="0.25">
      <c r="A120" s="9" t="s">
        <v>348</v>
      </c>
      <c r="B120" s="1">
        <v>4</v>
      </c>
      <c r="C120" t="s">
        <v>359</v>
      </c>
      <c r="D120" s="1" t="s">
        <v>9</v>
      </c>
      <c r="E120" s="1" t="s">
        <v>350</v>
      </c>
      <c r="F120" t="s">
        <v>360</v>
      </c>
      <c r="G120" s="11" t="s">
        <v>361</v>
      </c>
    </row>
    <row r="121" spans="1:7" hidden="1" x14ac:dyDescent="0.25">
      <c r="A121" s="9" t="s">
        <v>348</v>
      </c>
      <c r="B121" s="1">
        <v>5</v>
      </c>
      <c r="C121" t="s">
        <v>362</v>
      </c>
      <c r="D121" s="1" t="s">
        <v>9</v>
      </c>
      <c r="E121" s="1" t="s">
        <v>350</v>
      </c>
      <c r="F121" t="s">
        <v>363</v>
      </c>
      <c r="G121" s="11" t="s">
        <v>364</v>
      </c>
    </row>
    <row r="122" spans="1:7" hidden="1" x14ac:dyDescent="0.25">
      <c r="A122" s="9" t="s">
        <v>348</v>
      </c>
      <c r="B122" s="1">
        <v>6</v>
      </c>
      <c r="C122" t="s">
        <v>365</v>
      </c>
      <c r="D122" s="1" t="s">
        <v>9</v>
      </c>
      <c r="E122" s="1" t="s">
        <v>350</v>
      </c>
      <c r="F122" t="s">
        <v>366</v>
      </c>
      <c r="G122" s="11" t="s">
        <v>367</v>
      </c>
    </row>
    <row r="123" spans="1:7" hidden="1" x14ac:dyDescent="0.25">
      <c r="A123" s="9" t="s">
        <v>348</v>
      </c>
      <c r="B123" s="1">
        <v>7</v>
      </c>
      <c r="C123" t="s">
        <v>368</v>
      </c>
      <c r="D123" s="1" t="s">
        <v>9</v>
      </c>
      <c r="E123" s="1" t="s">
        <v>350</v>
      </c>
      <c r="F123" t="s">
        <v>369</v>
      </c>
      <c r="G123" s="11" t="s">
        <v>370</v>
      </c>
    </row>
    <row r="124" spans="1:7" hidden="1" x14ac:dyDescent="0.25">
      <c r="A124" s="9" t="s">
        <v>348</v>
      </c>
      <c r="B124" s="1">
        <v>8</v>
      </c>
      <c r="C124" t="s">
        <v>371</v>
      </c>
      <c r="D124" s="1" t="s">
        <v>9</v>
      </c>
      <c r="E124" s="1" t="s">
        <v>350</v>
      </c>
      <c r="F124" t="s">
        <v>372</v>
      </c>
      <c r="G124" s="11" t="s">
        <v>373</v>
      </c>
    </row>
    <row r="125" spans="1:7" hidden="1" x14ac:dyDescent="0.25">
      <c r="A125" s="9" t="s">
        <v>348</v>
      </c>
      <c r="B125" s="1">
        <v>9</v>
      </c>
      <c r="C125" t="s">
        <v>374</v>
      </c>
      <c r="D125" s="1" t="s">
        <v>9</v>
      </c>
      <c r="E125" s="1" t="s">
        <v>350</v>
      </c>
      <c r="F125" t="s">
        <v>375</v>
      </c>
      <c r="G125" s="11" t="s">
        <v>376</v>
      </c>
    </row>
    <row r="126" spans="1:7" hidden="1" x14ac:dyDescent="0.25">
      <c r="A126" s="9" t="s">
        <v>348</v>
      </c>
      <c r="B126" s="1">
        <v>10</v>
      </c>
      <c r="C126" t="s">
        <v>377</v>
      </c>
      <c r="D126" s="1" t="s">
        <v>9</v>
      </c>
      <c r="E126" s="1" t="s">
        <v>350</v>
      </c>
      <c r="F126" t="s">
        <v>378</v>
      </c>
      <c r="G126" s="11" t="s">
        <v>379</v>
      </c>
    </row>
    <row r="127" spans="1:7" hidden="1" x14ac:dyDescent="0.25">
      <c r="A127" s="12" t="s">
        <v>348</v>
      </c>
      <c r="B127" s="13">
        <v>11</v>
      </c>
      <c r="C127" s="14" t="s">
        <v>40</v>
      </c>
      <c r="D127" s="13" t="s">
        <v>9</v>
      </c>
      <c r="E127" s="13" t="s">
        <v>350</v>
      </c>
      <c r="F127" s="14" t="s">
        <v>41</v>
      </c>
      <c r="G127" s="15" t="s">
        <v>42</v>
      </c>
    </row>
    <row r="128" spans="1:7" hidden="1" x14ac:dyDescent="0.25">
      <c r="A128" s="5" t="s">
        <v>380</v>
      </c>
      <c r="B128" s="6">
        <v>1</v>
      </c>
      <c r="C128" s="7" t="s">
        <v>381</v>
      </c>
      <c r="D128" s="6" t="s">
        <v>9</v>
      </c>
      <c r="E128" s="6" t="s">
        <v>350</v>
      </c>
      <c r="F128" s="7" t="s">
        <v>382</v>
      </c>
      <c r="G128" s="8" t="s">
        <v>383</v>
      </c>
    </row>
    <row r="129" spans="1:7" hidden="1" x14ac:dyDescent="0.25">
      <c r="A129" s="9" t="s">
        <v>380</v>
      </c>
      <c r="B129" s="1">
        <v>2</v>
      </c>
      <c r="C129" t="s">
        <v>384</v>
      </c>
      <c r="D129" s="1" t="s">
        <v>9</v>
      </c>
      <c r="E129" s="1" t="s">
        <v>350</v>
      </c>
      <c r="F129" t="s">
        <v>385</v>
      </c>
      <c r="G129" s="11" t="s">
        <v>386</v>
      </c>
    </row>
    <row r="130" spans="1:7" hidden="1" x14ac:dyDescent="0.25">
      <c r="A130" s="9" t="s">
        <v>380</v>
      </c>
      <c r="B130" s="1">
        <v>3</v>
      </c>
      <c r="C130" t="s">
        <v>371</v>
      </c>
      <c r="D130" s="1" t="s">
        <v>9</v>
      </c>
      <c r="E130" s="1" t="s">
        <v>350</v>
      </c>
      <c r="F130" t="s">
        <v>387</v>
      </c>
      <c r="G130" s="11" t="s">
        <v>388</v>
      </c>
    </row>
    <row r="131" spans="1:7" hidden="1" x14ac:dyDescent="0.25">
      <c r="A131" s="9" t="s">
        <v>380</v>
      </c>
      <c r="B131" s="1">
        <v>4</v>
      </c>
      <c r="C131" t="s">
        <v>374</v>
      </c>
      <c r="D131" s="1" t="s">
        <v>9</v>
      </c>
      <c r="E131" s="1" t="s">
        <v>350</v>
      </c>
      <c r="F131" t="s">
        <v>389</v>
      </c>
      <c r="G131" s="11" t="s">
        <v>390</v>
      </c>
    </row>
    <row r="132" spans="1:7" hidden="1" x14ac:dyDescent="0.25">
      <c r="A132" s="9" t="s">
        <v>380</v>
      </c>
      <c r="B132" s="1">
        <v>5</v>
      </c>
      <c r="C132" t="s">
        <v>391</v>
      </c>
      <c r="D132" s="1" t="s">
        <v>9</v>
      </c>
      <c r="E132" s="1" t="s">
        <v>350</v>
      </c>
      <c r="F132" t="s">
        <v>392</v>
      </c>
      <c r="G132" s="11" t="s">
        <v>393</v>
      </c>
    </row>
    <row r="133" spans="1:7" hidden="1" x14ac:dyDescent="0.25">
      <c r="A133" s="9" t="s">
        <v>380</v>
      </c>
      <c r="B133" s="1">
        <v>6</v>
      </c>
      <c r="C133" t="s">
        <v>394</v>
      </c>
      <c r="D133" s="1" t="s">
        <v>9</v>
      </c>
      <c r="E133" s="1" t="s">
        <v>350</v>
      </c>
      <c r="F133" t="s">
        <v>395</v>
      </c>
      <c r="G133" s="11" t="s">
        <v>396</v>
      </c>
    </row>
    <row r="134" spans="1:7" hidden="1" x14ac:dyDescent="0.25">
      <c r="A134" s="9" t="s">
        <v>380</v>
      </c>
      <c r="B134" s="1">
        <v>7</v>
      </c>
      <c r="C134" t="s">
        <v>397</v>
      </c>
      <c r="D134" s="1" t="s">
        <v>9</v>
      </c>
      <c r="E134" s="1" t="s">
        <v>350</v>
      </c>
      <c r="F134" t="s">
        <v>398</v>
      </c>
      <c r="G134" s="11" t="s">
        <v>399</v>
      </c>
    </row>
    <row r="135" spans="1:7" hidden="1" x14ac:dyDescent="0.25">
      <c r="A135" s="9" t="s">
        <v>380</v>
      </c>
      <c r="B135" s="1">
        <v>8</v>
      </c>
      <c r="C135" t="s">
        <v>400</v>
      </c>
      <c r="D135" s="1" t="s">
        <v>9</v>
      </c>
      <c r="E135" s="1" t="s">
        <v>350</v>
      </c>
      <c r="F135" t="s">
        <v>401</v>
      </c>
      <c r="G135" s="11" t="s">
        <v>402</v>
      </c>
    </row>
    <row r="136" spans="1:7" hidden="1" x14ac:dyDescent="0.25">
      <c r="A136" s="12" t="s">
        <v>380</v>
      </c>
      <c r="B136" s="13">
        <v>9</v>
      </c>
      <c r="C136" s="14" t="s">
        <v>40</v>
      </c>
      <c r="D136" s="13" t="s">
        <v>9</v>
      </c>
      <c r="E136" s="13" t="s">
        <v>350</v>
      </c>
      <c r="F136" s="14" t="s">
        <v>41</v>
      </c>
      <c r="G136" s="15" t="s">
        <v>42</v>
      </c>
    </row>
    <row r="137" spans="1:7" hidden="1" x14ac:dyDescent="0.25">
      <c r="A137" s="5" t="s">
        <v>403</v>
      </c>
      <c r="B137" s="6">
        <v>1</v>
      </c>
      <c r="C137" s="7" t="s">
        <v>404</v>
      </c>
      <c r="D137" s="6" t="s">
        <v>9</v>
      </c>
      <c r="E137" s="6" t="s">
        <v>184</v>
      </c>
      <c r="F137" s="7" t="s">
        <v>405</v>
      </c>
      <c r="G137" s="8" t="s">
        <v>406</v>
      </c>
    </row>
    <row r="138" spans="1:7" hidden="1" x14ac:dyDescent="0.25">
      <c r="A138" s="9" t="s">
        <v>403</v>
      </c>
      <c r="B138" s="1">
        <v>2</v>
      </c>
      <c r="C138" t="s">
        <v>407</v>
      </c>
      <c r="D138" s="1" t="s">
        <v>9</v>
      </c>
      <c r="E138" s="1" t="s">
        <v>184</v>
      </c>
      <c r="F138" t="s">
        <v>408</v>
      </c>
      <c r="G138" s="11" t="s">
        <v>409</v>
      </c>
    </row>
    <row r="139" spans="1:7" hidden="1" x14ac:dyDescent="0.25">
      <c r="A139" s="9" t="s">
        <v>403</v>
      </c>
      <c r="B139" s="1">
        <v>3</v>
      </c>
      <c r="C139" t="s">
        <v>410</v>
      </c>
      <c r="D139" s="1" t="s">
        <v>9</v>
      </c>
      <c r="E139" s="1" t="s">
        <v>184</v>
      </c>
      <c r="F139" t="s">
        <v>411</v>
      </c>
      <c r="G139" s="11" t="s">
        <v>412</v>
      </c>
    </row>
    <row r="140" spans="1:7" hidden="1" x14ac:dyDescent="0.25">
      <c r="A140" s="9" t="s">
        <v>403</v>
      </c>
      <c r="B140" s="1">
        <v>4</v>
      </c>
      <c r="C140" t="s">
        <v>413</v>
      </c>
      <c r="D140" s="1" t="s">
        <v>9</v>
      </c>
      <c r="E140" s="1" t="s">
        <v>184</v>
      </c>
      <c r="F140" t="s">
        <v>414</v>
      </c>
      <c r="G140" s="11" t="s">
        <v>415</v>
      </c>
    </row>
    <row r="141" spans="1:7" hidden="1" x14ac:dyDescent="0.25">
      <c r="A141" s="9" t="s">
        <v>403</v>
      </c>
      <c r="B141" s="1">
        <v>5</v>
      </c>
      <c r="C141" t="s">
        <v>416</v>
      </c>
      <c r="D141" s="1" t="s">
        <v>9</v>
      </c>
      <c r="E141" s="1" t="s">
        <v>184</v>
      </c>
      <c r="F141" t="s">
        <v>417</v>
      </c>
      <c r="G141" s="11" t="s">
        <v>418</v>
      </c>
    </row>
    <row r="142" spans="1:7" hidden="1" x14ac:dyDescent="0.25">
      <c r="A142" s="9" t="s">
        <v>403</v>
      </c>
      <c r="B142" s="1">
        <v>6</v>
      </c>
      <c r="C142" t="s">
        <v>419</v>
      </c>
      <c r="D142" s="1" t="s">
        <v>9</v>
      </c>
      <c r="E142" s="1" t="s">
        <v>184</v>
      </c>
      <c r="F142" t="s">
        <v>420</v>
      </c>
      <c r="G142" s="11" t="s">
        <v>421</v>
      </c>
    </row>
    <row r="143" spans="1:7" hidden="1" x14ac:dyDescent="0.25">
      <c r="A143" s="9" t="s">
        <v>403</v>
      </c>
      <c r="B143" s="1">
        <v>7</v>
      </c>
      <c r="C143" t="s">
        <v>422</v>
      </c>
      <c r="D143" s="1" t="s">
        <v>9</v>
      </c>
      <c r="E143" s="1" t="s">
        <v>184</v>
      </c>
      <c r="F143" t="s">
        <v>423</v>
      </c>
      <c r="G143" s="11" t="s">
        <v>424</v>
      </c>
    </row>
    <row r="144" spans="1:7" hidden="1" x14ac:dyDescent="0.25">
      <c r="A144" s="9" t="s">
        <v>403</v>
      </c>
      <c r="B144" s="1">
        <v>8</v>
      </c>
      <c r="C144" t="s">
        <v>425</v>
      </c>
      <c r="D144" s="1" t="s">
        <v>9</v>
      </c>
      <c r="E144" s="1" t="s">
        <v>184</v>
      </c>
      <c r="F144" t="s">
        <v>426</v>
      </c>
      <c r="G144" s="11" t="s">
        <v>427</v>
      </c>
    </row>
    <row r="145" spans="1:7" hidden="1" x14ac:dyDescent="0.25">
      <c r="A145" s="9" t="s">
        <v>403</v>
      </c>
      <c r="B145" s="1">
        <v>9</v>
      </c>
      <c r="C145" t="s">
        <v>428</v>
      </c>
      <c r="D145" s="1" t="s">
        <v>9</v>
      </c>
      <c r="E145" s="1" t="s">
        <v>184</v>
      </c>
      <c r="F145" t="s">
        <v>429</v>
      </c>
      <c r="G145" s="11" t="s">
        <v>430</v>
      </c>
    </row>
    <row r="146" spans="1:7" hidden="1" x14ac:dyDescent="0.25">
      <c r="A146" s="9" t="s">
        <v>403</v>
      </c>
      <c r="B146" s="1">
        <v>10</v>
      </c>
      <c r="C146" t="s">
        <v>339</v>
      </c>
      <c r="D146" s="1" t="s">
        <v>9</v>
      </c>
      <c r="E146" s="1" t="s">
        <v>184</v>
      </c>
      <c r="F146" t="s">
        <v>431</v>
      </c>
      <c r="G146" s="11" t="s">
        <v>432</v>
      </c>
    </row>
    <row r="147" spans="1:7" hidden="1" x14ac:dyDescent="0.25">
      <c r="A147" s="9" t="s">
        <v>403</v>
      </c>
      <c r="B147" s="1">
        <v>11</v>
      </c>
      <c r="C147" t="s">
        <v>433</v>
      </c>
      <c r="D147" s="1" t="s">
        <v>9</v>
      </c>
      <c r="E147" s="1" t="s">
        <v>184</v>
      </c>
      <c r="F147" t="s">
        <v>434</v>
      </c>
      <c r="G147" s="11" t="s">
        <v>435</v>
      </c>
    </row>
    <row r="148" spans="1:7" hidden="1" x14ac:dyDescent="0.25">
      <c r="A148" s="12" t="s">
        <v>403</v>
      </c>
      <c r="B148" s="13">
        <v>12</v>
      </c>
      <c r="C148" s="14" t="s">
        <v>40</v>
      </c>
      <c r="D148" s="13" t="s">
        <v>9</v>
      </c>
      <c r="E148" s="13" t="s">
        <v>184</v>
      </c>
      <c r="F148" s="14" t="s">
        <v>41</v>
      </c>
      <c r="G148" s="15" t="s">
        <v>42</v>
      </c>
    </row>
    <row r="149" spans="1:7" hidden="1" x14ac:dyDescent="0.25">
      <c r="A149" s="5" t="s">
        <v>436</v>
      </c>
      <c r="B149" s="6">
        <v>1</v>
      </c>
      <c r="C149" s="7" t="s">
        <v>437</v>
      </c>
      <c r="D149" s="6" t="s">
        <v>9</v>
      </c>
      <c r="E149" s="6" t="s">
        <v>184</v>
      </c>
      <c r="F149" s="7" t="s">
        <v>438</v>
      </c>
      <c r="G149" s="8" t="s">
        <v>439</v>
      </c>
    </row>
    <row r="150" spans="1:7" hidden="1" x14ac:dyDescent="0.25">
      <c r="A150" s="9" t="s">
        <v>436</v>
      </c>
      <c r="B150" s="1">
        <v>2</v>
      </c>
      <c r="C150" t="s">
        <v>440</v>
      </c>
      <c r="D150" s="1" t="s">
        <v>9</v>
      </c>
      <c r="E150" s="1" t="s">
        <v>184</v>
      </c>
      <c r="F150" t="s">
        <v>441</v>
      </c>
      <c r="G150" s="11" t="s">
        <v>442</v>
      </c>
    </row>
    <row r="151" spans="1:7" hidden="1" x14ac:dyDescent="0.25">
      <c r="A151" s="9" t="s">
        <v>436</v>
      </c>
      <c r="B151" s="1">
        <v>3</v>
      </c>
      <c r="C151" t="s">
        <v>443</v>
      </c>
      <c r="D151" s="1" t="s">
        <v>9</v>
      </c>
      <c r="E151" s="1" t="s">
        <v>184</v>
      </c>
      <c r="F151" t="s">
        <v>444</v>
      </c>
      <c r="G151" s="11" t="s">
        <v>445</v>
      </c>
    </row>
    <row r="152" spans="1:7" hidden="1" x14ac:dyDescent="0.25">
      <c r="A152" s="9" t="s">
        <v>436</v>
      </c>
      <c r="B152" s="1">
        <v>4</v>
      </c>
      <c r="C152" t="s">
        <v>446</v>
      </c>
      <c r="D152" s="1" t="s">
        <v>9</v>
      </c>
      <c r="E152" s="1" t="s">
        <v>184</v>
      </c>
      <c r="F152" t="s">
        <v>447</v>
      </c>
      <c r="G152" s="11" t="s">
        <v>448</v>
      </c>
    </row>
    <row r="153" spans="1:7" hidden="1" x14ac:dyDescent="0.25">
      <c r="A153" s="9" t="s">
        <v>436</v>
      </c>
      <c r="B153" s="1">
        <v>5</v>
      </c>
      <c r="C153" t="s">
        <v>449</v>
      </c>
      <c r="D153" s="1" t="s">
        <v>9</v>
      </c>
      <c r="E153" s="1" t="s">
        <v>184</v>
      </c>
      <c r="F153" t="s">
        <v>450</v>
      </c>
      <c r="G153" s="11" t="s">
        <v>451</v>
      </c>
    </row>
    <row r="154" spans="1:7" hidden="1" x14ac:dyDescent="0.25">
      <c r="A154" s="9" t="s">
        <v>436</v>
      </c>
      <c r="B154" s="1">
        <v>6</v>
      </c>
      <c r="C154" t="s">
        <v>452</v>
      </c>
      <c r="D154" s="1" t="s">
        <v>9</v>
      </c>
      <c r="E154" s="1" t="s">
        <v>184</v>
      </c>
      <c r="F154" t="s">
        <v>453</v>
      </c>
      <c r="G154" s="11" t="s">
        <v>454</v>
      </c>
    </row>
    <row r="155" spans="1:7" hidden="1" x14ac:dyDescent="0.25">
      <c r="A155" s="9" t="s">
        <v>436</v>
      </c>
      <c r="B155" s="1">
        <v>7</v>
      </c>
      <c r="C155" t="s">
        <v>455</v>
      </c>
      <c r="D155" s="1" t="s">
        <v>9</v>
      </c>
      <c r="E155" s="1" t="s">
        <v>184</v>
      </c>
      <c r="F155" t="s">
        <v>456</v>
      </c>
      <c r="G155" s="11" t="s">
        <v>457</v>
      </c>
    </row>
    <row r="156" spans="1:7" hidden="1" x14ac:dyDescent="0.25">
      <c r="A156" s="9" t="s">
        <v>436</v>
      </c>
      <c r="B156" s="1">
        <v>8</v>
      </c>
      <c r="C156" t="s">
        <v>458</v>
      </c>
      <c r="D156" s="1" t="s">
        <v>9</v>
      </c>
      <c r="E156" s="1" t="s">
        <v>184</v>
      </c>
      <c r="F156" t="s">
        <v>459</v>
      </c>
      <c r="G156" s="11" t="s">
        <v>460</v>
      </c>
    </row>
    <row r="157" spans="1:7" hidden="1" x14ac:dyDescent="0.25">
      <c r="A157" s="9" t="s">
        <v>436</v>
      </c>
      <c r="B157" s="1">
        <v>9</v>
      </c>
      <c r="C157" t="s">
        <v>461</v>
      </c>
      <c r="D157" s="1" t="s">
        <v>9</v>
      </c>
      <c r="E157" s="1" t="s">
        <v>184</v>
      </c>
      <c r="F157" t="s">
        <v>462</v>
      </c>
      <c r="G157" s="11" t="s">
        <v>463</v>
      </c>
    </row>
    <row r="158" spans="1:7" hidden="1" x14ac:dyDescent="0.25">
      <c r="A158" s="9" t="s">
        <v>436</v>
      </c>
      <c r="B158" s="1">
        <v>10</v>
      </c>
      <c r="C158" t="s">
        <v>464</v>
      </c>
      <c r="D158" s="1" t="s">
        <v>9</v>
      </c>
      <c r="E158" s="1" t="s">
        <v>184</v>
      </c>
      <c r="F158" t="s">
        <v>465</v>
      </c>
      <c r="G158" s="11" t="s">
        <v>466</v>
      </c>
    </row>
    <row r="159" spans="1:7" hidden="1" x14ac:dyDescent="0.25">
      <c r="A159" s="12" t="s">
        <v>436</v>
      </c>
      <c r="B159" s="13">
        <v>11</v>
      </c>
      <c r="C159" s="14" t="s">
        <v>40</v>
      </c>
      <c r="D159" s="13" t="s">
        <v>9</v>
      </c>
      <c r="E159" s="13" t="s">
        <v>184</v>
      </c>
      <c r="F159" s="14" t="s">
        <v>41</v>
      </c>
      <c r="G159" s="15" t="s">
        <v>42</v>
      </c>
    </row>
    <row r="160" spans="1:7" hidden="1" x14ac:dyDescent="0.25">
      <c r="A160" s="5" t="s">
        <v>467</v>
      </c>
      <c r="B160" s="6">
        <v>1</v>
      </c>
      <c r="C160" s="7" t="s">
        <v>468</v>
      </c>
      <c r="D160" s="6" t="s">
        <v>9</v>
      </c>
      <c r="E160" s="6" t="s">
        <v>184</v>
      </c>
      <c r="F160" s="7" t="s">
        <v>469</v>
      </c>
      <c r="G160" s="8" t="s">
        <v>470</v>
      </c>
    </row>
    <row r="161" spans="1:7" hidden="1" x14ac:dyDescent="0.25">
      <c r="A161" s="9" t="s">
        <v>467</v>
      </c>
      <c r="B161" s="1">
        <v>2</v>
      </c>
      <c r="C161" t="s">
        <v>471</v>
      </c>
      <c r="D161" s="1" t="s">
        <v>9</v>
      </c>
      <c r="E161" s="1" t="s">
        <v>184</v>
      </c>
      <c r="F161" t="s">
        <v>472</v>
      </c>
      <c r="G161" s="11" t="s">
        <v>473</v>
      </c>
    </row>
    <row r="162" spans="1:7" hidden="1" x14ac:dyDescent="0.25">
      <c r="A162" s="9" t="s">
        <v>467</v>
      </c>
      <c r="B162" s="1">
        <v>3</v>
      </c>
      <c r="C162" t="s">
        <v>474</v>
      </c>
      <c r="D162" s="1" t="s">
        <v>9</v>
      </c>
      <c r="E162" s="1" t="s">
        <v>184</v>
      </c>
      <c r="F162" t="s">
        <v>475</v>
      </c>
      <c r="G162" s="11" t="s">
        <v>476</v>
      </c>
    </row>
    <row r="163" spans="1:7" hidden="1" x14ac:dyDescent="0.25">
      <c r="A163" s="9" t="s">
        <v>467</v>
      </c>
      <c r="B163" s="1">
        <v>4</v>
      </c>
      <c r="C163" t="s">
        <v>477</v>
      </c>
      <c r="D163" s="1" t="s">
        <v>9</v>
      </c>
      <c r="E163" s="1" t="s">
        <v>184</v>
      </c>
      <c r="F163" t="s">
        <v>478</v>
      </c>
      <c r="G163" s="11" t="s">
        <v>479</v>
      </c>
    </row>
    <row r="164" spans="1:7" hidden="1" x14ac:dyDescent="0.25">
      <c r="A164" s="9" t="s">
        <v>467</v>
      </c>
      <c r="B164" s="1">
        <v>5</v>
      </c>
      <c r="C164" t="s">
        <v>480</v>
      </c>
      <c r="D164" s="1" t="s">
        <v>9</v>
      </c>
      <c r="E164" s="1" t="s">
        <v>184</v>
      </c>
      <c r="F164" t="s">
        <v>481</v>
      </c>
      <c r="G164" s="11" t="s">
        <v>482</v>
      </c>
    </row>
    <row r="165" spans="1:7" hidden="1" x14ac:dyDescent="0.25">
      <c r="A165" s="9" t="s">
        <v>467</v>
      </c>
      <c r="B165" s="1">
        <v>6</v>
      </c>
      <c r="C165" t="s">
        <v>483</v>
      </c>
      <c r="D165" s="1" t="s">
        <v>9</v>
      </c>
      <c r="E165" s="1" t="s">
        <v>184</v>
      </c>
      <c r="F165" t="s">
        <v>484</v>
      </c>
      <c r="G165" s="11" t="s">
        <v>485</v>
      </c>
    </row>
    <row r="166" spans="1:7" hidden="1" x14ac:dyDescent="0.25">
      <c r="A166" s="9" t="s">
        <v>467</v>
      </c>
      <c r="B166" s="1">
        <v>7</v>
      </c>
      <c r="C166" t="s">
        <v>486</v>
      </c>
      <c r="D166" s="1" t="s">
        <v>9</v>
      </c>
      <c r="E166" s="1" t="s">
        <v>184</v>
      </c>
      <c r="F166" t="s">
        <v>487</v>
      </c>
      <c r="G166" s="11" t="s">
        <v>488</v>
      </c>
    </row>
    <row r="167" spans="1:7" hidden="1" x14ac:dyDescent="0.25">
      <c r="A167" s="9" t="s">
        <v>467</v>
      </c>
      <c r="B167" s="1">
        <v>8</v>
      </c>
      <c r="C167" t="s">
        <v>489</v>
      </c>
      <c r="D167" s="1" t="s">
        <v>9</v>
      </c>
      <c r="E167" s="1" t="s">
        <v>184</v>
      </c>
      <c r="F167" t="s">
        <v>490</v>
      </c>
      <c r="G167" s="11" t="s">
        <v>491</v>
      </c>
    </row>
    <row r="168" spans="1:7" hidden="1" x14ac:dyDescent="0.25">
      <c r="A168" s="9" t="s">
        <v>467</v>
      </c>
      <c r="B168" s="1">
        <v>9</v>
      </c>
      <c r="C168" t="s">
        <v>278</v>
      </c>
      <c r="D168" s="1" t="s">
        <v>9</v>
      </c>
      <c r="E168" s="1" t="s">
        <v>184</v>
      </c>
      <c r="F168" t="s">
        <v>492</v>
      </c>
      <c r="G168" s="11" t="s">
        <v>493</v>
      </c>
    </row>
    <row r="169" spans="1:7" hidden="1" x14ac:dyDescent="0.25">
      <c r="A169" s="12" t="s">
        <v>467</v>
      </c>
      <c r="B169" s="13">
        <v>10</v>
      </c>
      <c r="C169" s="14" t="s">
        <v>40</v>
      </c>
      <c r="D169" s="13" t="s">
        <v>9</v>
      </c>
      <c r="E169" s="13" t="s">
        <v>184</v>
      </c>
      <c r="F169" s="14" t="s">
        <v>41</v>
      </c>
      <c r="G169" s="15" t="s">
        <v>42</v>
      </c>
    </row>
    <row r="170" spans="1:7" hidden="1" x14ac:dyDescent="0.25">
      <c r="A170" s="5" t="s">
        <v>494</v>
      </c>
      <c r="B170" s="6">
        <v>1</v>
      </c>
      <c r="C170" s="7" t="s">
        <v>495</v>
      </c>
      <c r="D170" s="6" t="s">
        <v>9</v>
      </c>
      <c r="E170" s="6" t="s">
        <v>184</v>
      </c>
      <c r="F170" s="7" t="s">
        <v>496</v>
      </c>
      <c r="G170" s="8" t="s">
        <v>497</v>
      </c>
    </row>
    <row r="171" spans="1:7" hidden="1" x14ac:dyDescent="0.25">
      <c r="A171" s="9" t="s">
        <v>494</v>
      </c>
      <c r="B171" s="1">
        <v>2</v>
      </c>
      <c r="C171" t="s">
        <v>498</v>
      </c>
      <c r="D171" s="1" t="s">
        <v>9</v>
      </c>
      <c r="E171" s="1" t="s">
        <v>184</v>
      </c>
      <c r="F171" t="s">
        <v>499</v>
      </c>
      <c r="G171" s="11" t="s">
        <v>500</v>
      </c>
    </row>
    <row r="172" spans="1:7" hidden="1" x14ac:dyDescent="0.25">
      <c r="A172" s="9" t="s">
        <v>494</v>
      </c>
      <c r="B172" s="1">
        <v>3</v>
      </c>
      <c r="C172" t="s">
        <v>501</v>
      </c>
      <c r="D172" s="1" t="s">
        <v>9</v>
      </c>
      <c r="E172" s="1" t="s">
        <v>184</v>
      </c>
      <c r="F172" t="s">
        <v>502</v>
      </c>
      <c r="G172" s="11" t="s">
        <v>503</v>
      </c>
    </row>
    <row r="173" spans="1:7" hidden="1" x14ac:dyDescent="0.25">
      <c r="A173" s="9" t="s">
        <v>494</v>
      </c>
      <c r="B173" s="1">
        <v>4</v>
      </c>
      <c r="C173" t="s">
        <v>504</v>
      </c>
      <c r="D173" s="1" t="s">
        <v>9</v>
      </c>
      <c r="E173" s="1" t="s">
        <v>184</v>
      </c>
      <c r="F173" t="s">
        <v>505</v>
      </c>
      <c r="G173" s="11" t="s">
        <v>506</v>
      </c>
    </row>
    <row r="174" spans="1:7" hidden="1" x14ac:dyDescent="0.25">
      <c r="A174" s="9" t="s">
        <v>494</v>
      </c>
      <c r="B174" s="1">
        <v>5</v>
      </c>
      <c r="C174" t="s">
        <v>507</v>
      </c>
      <c r="D174" s="1" t="s">
        <v>9</v>
      </c>
      <c r="E174" s="1" t="s">
        <v>184</v>
      </c>
      <c r="F174" t="s">
        <v>508</v>
      </c>
      <c r="G174" s="11" t="s">
        <v>509</v>
      </c>
    </row>
    <row r="175" spans="1:7" hidden="1" x14ac:dyDescent="0.25">
      <c r="A175" s="9" t="s">
        <v>494</v>
      </c>
      <c r="B175" s="1">
        <v>6</v>
      </c>
      <c r="C175" t="s">
        <v>510</v>
      </c>
      <c r="D175" s="1" t="s">
        <v>9</v>
      </c>
      <c r="E175" s="1" t="s">
        <v>184</v>
      </c>
      <c r="F175" t="s">
        <v>511</v>
      </c>
      <c r="G175" s="11" t="s">
        <v>512</v>
      </c>
    </row>
    <row r="176" spans="1:7" hidden="1" x14ac:dyDescent="0.25">
      <c r="A176" s="9" t="s">
        <v>494</v>
      </c>
      <c r="B176" s="1">
        <v>7</v>
      </c>
      <c r="C176" t="s">
        <v>513</v>
      </c>
      <c r="D176" s="1" t="s">
        <v>9</v>
      </c>
      <c r="E176" s="1" t="s">
        <v>184</v>
      </c>
      <c r="F176" t="s">
        <v>514</v>
      </c>
      <c r="G176" s="11" t="s">
        <v>515</v>
      </c>
    </row>
    <row r="177" spans="1:7" hidden="1" x14ac:dyDescent="0.25">
      <c r="A177" s="9" t="s">
        <v>494</v>
      </c>
      <c r="B177" s="1">
        <v>8</v>
      </c>
      <c r="C177" t="s">
        <v>516</v>
      </c>
      <c r="D177" s="1" t="s">
        <v>9</v>
      </c>
      <c r="E177" s="1" t="s">
        <v>184</v>
      </c>
      <c r="F177" t="s">
        <v>517</v>
      </c>
      <c r="G177" s="11" t="s">
        <v>518</v>
      </c>
    </row>
    <row r="178" spans="1:7" hidden="1" x14ac:dyDescent="0.25">
      <c r="A178" s="9" t="s">
        <v>494</v>
      </c>
      <c r="B178" s="1">
        <v>9</v>
      </c>
      <c r="C178" t="s">
        <v>519</v>
      </c>
      <c r="D178" s="1" t="s">
        <v>9</v>
      </c>
      <c r="E178" s="1" t="s">
        <v>184</v>
      </c>
      <c r="F178" t="s">
        <v>520</v>
      </c>
      <c r="G178" s="11" t="s">
        <v>521</v>
      </c>
    </row>
    <row r="179" spans="1:7" hidden="1" x14ac:dyDescent="0.25">
      <c r="A179" s="9" t="s">
        <v>494</v>
      </c>
      <c r="B179" s="1">
        <v>10</v>
      </c>
      <c r="C179" t="s">
        <v>522</v>
      </c>
      <c r="D179" s="1" t="s">
        <v>9</v>
      </c>
      <c r="E179" s="1" t="s">
        <v>184</v>
      </c>
      <c r="F179" t="s">
        <v>523</v>
      </c>
      <c r="G179" s="11" t="s">
        <v>524</v>
      </c>
    </row>
    <row r="180" spans="1:7" hidden="1" x14ac:dyDescent="0.25">
      <c r="A180" s="9" t="s">
        <v>494</v>
      </c>
      <c r="B180" s="1">
        <v>11</v>
      </c>
      <c r="C180" t="s">
        <v>525</v>
      </c>
      <c r="D180" s="1" t="s">
        <v>9</v>
      </c>
      <c r="E180" s="1" t="s">
        <v>184</v>
      </c>
      <c r="F180" t="s">
        <v>526</v>
      </c>
      <c r="G180" s="11" t="s">
        <v>527</v>
      </c>
    </row>
    <row r="181" spans="1:7" hidden="1" x14ac:dyDescent="0.25">
      <c r="A181" s="12" t="s">
        <v>494</v>
      </c>
      <c r="B181" s="13">
        <v>12</v>
      </c>
      <c r="C181" s="14" t="s">
        <v>40</v>
      </c>
      <c r="D181" s="13" t="s">
        <v>9</v>
      </c>
      <c r="E181" s="13" t="s">
        <v>184</v>
      </c>
      <c r="F181" s="14" t="s">
        <v>41</v>
      </c>
      <c r="G181" s="15" t="s">
        <v>42</v>
      </c>
    </row>
    <row r="182" spans="1:7" hidden="1" x14ac:dyDescent="0.25">
      <c r="A182" s="5" t="s">
        <v>528</v>
      </c>
      <c r="B182" s="6">
        <v>1</v>
      </c>
      <c r="C182" s="7" t="s">
        <v>529</v>
      </c>
      <c r="D182" s="6" t="s">
        <v>9</v>
      </c>
      <c r="E182" s="6" t="s">
        <v>350</v>
      </c>
      <c r="F182" s="7" t="s">
        <v>530</v>
      </c>
      <c r="G182" s="8" t="s">
        <v>531</v>
      </c>
    </row>
    <row r="183" spans="1:7" hidden="1" x14ac:dyDescent="0.25">
      <c r="A183" s="9" t="s">
        <v>528</v>
      </c>
      <c r="B183" s="1">
        <v>2</v>
      </c>
      <c r="C183" t="s">
        <v>532</v>
      </c>
      <c r="D183" s="1" t="s">
        <v>9</v>
      </c>
      <c r="E183" s="1" t="s">
        <v>350</v>
      </c>
      <c r="F183" t="s">
        <v>533</v>
      </c>
      <c r="G183" s="11" t="s">
        <v>534</v>
      </c>
    </row>
    <row r="184" spans="1:7" hidden="1" x14ac:dyDescent="0.25">
      <c r="A184" s="9" t="s">
        <v>528</v>
      </c>
      <c r="B184" s="1">
        <v>3</v>
      </c>
      <c r="C184" t="s">
        <v>535</v>
      </c>
      <c r="D184" s="1" t="s">
        <v>9</v>
      </c>
      <c r="E184" s="1" t="s">
        <v>350</v>
      </c>
      <c r="F184" t="s">
        <v>536</v>
      </c>
      <c r="G184" s="11" t="s">
        <v>537</v>
      </c>
    </row>
    <row r="185" spans="1:7" hidden="1" x14ac:dyDescent="0.25">
      <c r="A185" s="9" t="s">
        <v>528</v>
      </c>
      <c r="B185" s="1">
        <v>4</v>
      </c>
      <c r="C185" t="s">
        <v>538</v>
      </c>
      <c r="D185" s="1" t="s">
        <v>9</v>
      </c>
      <c r="E185" s="1" t="s">
        <v>350</v>
      </c>
      <c r="F185" t="s">
        <v>539</v>
      </c>
      <c r="G185" s="11" t="s">
        <v>540</v>
      </c>
    </row>
    <row r="186" spans="1:7" hidden="1" x14ac:dyDescent="0.25">
      <c r="A186" s="9" t="s">
        <v>528</v>
      </c>
      <c r="B186" s="1">
        <v>5</v>
      </c>
      <c r="C186" t="s">
        <v>541</v>
      </c>
      <c r="D186" s="1" t="s">
        <v>9</v>
      </c>
      <c r="E186" s="1" t="s">
        <v>350</v>
      </c>
      <c r="F186" t="s">
        <v>542</v>
      </c>
      <c r="G186" s="11" t="s">
        <v>543</v>
      </c>
    </row>
    <row r="187" spans="1:7" hidden="1" x14ac:dyDescent="0.25">
      <c r="A187" s="9" t="s">
        <v>528</v>
      </c>
      <c r="B187" s="1">
        <v>6</v>
      </c>
      <c r="C187" t="s">
        <v>544</v>
      </c>
      <c r="D187" s="1" t="s">
        <v>9</v>
      </c>
      <c r="E187" s="1" t="s">
        <v>350</v>
      </c>
      <c r="F187" t="s">
        <v>545</v>
      </c>
      <c r="G187" s="11" t="s">
        <v>546</v>
      </c>
    </row>
    <row r="188" spans="1:7" hidden="1" x14ac:dyDescent="0.25">
      <c r="A188" s="9" t="s">
        <v>528</v>
      </c>
      <c r="B188" s="1">
        <v>7</v>
      </c>
      <c r="C188" t="s">
        <v>547</v>
      </c>
      <c r="D188" s="1" t="s">
        <v>9</v>
      </c>
      <c r="E188" s="1" t="s">
        <v>350</v>
      </c>
      <c r="F188" t="s">
        <v>548</v>
      </c>
      <c r="G188" s="11" t="s">
        <v>549</v>
      </c>
    </row>
    <row r="189" spans="1:7" hidden="1" x14ac:dyDescent="0.25">
      <c r="A189" s="9" t="s">
        <v>528</v>
      </c>
      <c r="B189" s="1">
        <v>8</v>
      </c>
      <c r="C189" t="s">
        <v>550</v>
      </c>
      <c r="D189" s="1" t="s">
        <v>9</v>
      </c>
      <c r="E189" s="1" t="s">
        <v>350</v>
      </c>
      <c r="F189" t="s">
        <v>551</v>
      </c>
      <c r="G189" s="11" t="s">
        <v>552</v>
      </c>
    </row>
    <row r="190" spans="1:7" hidden="1" x14ac:dyDescent="0.25">
      <c r="A190" s="9" t="s">
        <v>528</v>
      </c>
      <c r="B190" s="1">
        <v>9</v>
      </c>
      <c r="C190" t="s">
        <v>553</v>
      </c>
      <c r="D190" s="1" t="s">
        <v>9</v>
      </c>
      <c r="E190" s="1" t="s">
        <v>350</v>
      </c>
      <c r="F190" t="s">
        <v>554</v>
      </c>
      <c r="G190" s="11" t="s">
        <v>555</v>
      </c>
    </row>
    <row r="191" spans="1:7" hidden="1" x14ac:dyDescent="0.25">
      <c r="A191" s="9" t="s">
        <v>528</v>
      </c>
      <c r="B191" s="1">
        <v>10</v>
      </c>
      <c r="C191" t="s">
        <v>556</v>
      </c>
      <c r="D191" s="1" t="s">
        <v>9</v>
      </c>
      <c r="E191" s="1" t="s">
        <v>350</v>
      </c>
      <c r="F191" t="s">
        <v>557</v>
      </c>
      <c r="G191" s="11" t="s">
        <v>558</v>
      </c>
    </row>
    <row r="192" spans="1:7" hidden="1" x14ac:dyDescent="0.25">
      <c r="A192" s="12" t="s">
        <v>528</v>
      </c>
      <c r="B192" s="13">
        <v>11</v>
      </c>
      <c r="C192" s="14" t="s">
        <v>40</v>
      </c>
      <c r="D192" s="13" t="s">
        <v>9</v>
      </c>
      <c r="E192" s="13" t="s">
        <v>350</v>
      </c>
      <c r="F192" s="14" t="s">
        <v>41</v>
      </c>
      <c r="G192" s="15" t="s">
        <v>42</v>
      </c>
    </row>
    <row r="193" spans="1:7" hidden="1" x14ac:dyDescent="0.25">
      <c r="A193" s="5" t="s">
        <v>559</v>
      </c>
      <c r="B193" s="6">
        <v>1</v>
      </c>
      <c r="C193" s="7" t="s">
        <v>560</v>
      </c>
      <c r="D193" s="6" t="s">
        <v>9</v>
      </c>
      <c r="E193" s="6" t="s">
        <v>184</v>
      </c>
      <c r="F193" s="7" t="s">
        <v>561</v>
      </c>
      <c r="G193" s="8" t="s">
        <v>562</v>
      </c>
    </row>
    <row r="194" spans="1:7" hidden="1" x14ac:dyDescent="0.25">
      <c r="A194" s="9" t="s">
        <v>559</v>
      </c>
      <c r="B194" s="1">
        <v>2</v>
      </c>
      <c r="C194" t="s">
        <v>563</v>
      </c>
      <c r="D194" s="1" t="s">
        <v>9</v>
      </c>
      <c r="E194" s="1" t="s">
        <v>184</v>
      </c>
      <c r="F194" t="s">
        <v>564</v>
      </c>
      <c r="G194" s="11" t="s">
        <v>565</v>
      </c>
    </row>
    <row r="195" spans="1:7" hidden="1" x14ac:dyDescent="0.25">
      <c r="A195" s="9" t="s">
        <v>559</v>
      </c>
      <c r="B195" s="1">
        <v>3</v>
      </c>
      <c r="C195" t="s">
        <v>566</v>
      </c>
      <c r="D195" s="1" t="s">
        <v>9</v>
      </c>
      <c r="E195" s="1" t="s">
        <v>184</v>
      </c>
      <c r="F195" s="4" t="s">
        <v>567</v>
      </c>
      <c r="G195" s="10" t="s">
        <v>568</v>
      </c>
    </row>
    <row r="196" spans="1:7" hidden="1" x14ac:dyDescent="0.25">
      <c r="A196" s="9" t="s">
        <v>559</v>
      </c>
      <c r="B196" s="1">
        <v>4</v>
      </c>
      <c r="C196" t="s">
        <v>569</v>
      </c>
      <c r="D196" s="1" t="s">
        <v>9</v>
      </c>
      <c r="E196" s="1" t="s">
        <v>184</v>
      </c>
      <c r="F196" s="4" t="s">
        <v>570</v>
      </c>
      <c r="G196" s="10" t="s">
        <v>571</v>
      </c>
    </row>
    <row r="197" spans="1:7" hidden="1" x14ac:dyDescent="0.25">
      <c r="A197" s="9" t="s">
        <v>559</v>
      </c>
      <c r="B197" s="1">
        <v>5</v>
      </c>
      <c r="C197" t="s">
        <v>572</v>
      </c>
      <c r="D197" s="1" t="s">
        <v>9</v>
      </c>
      <c r="E197" s="1" t="s">
        <v>184</v>
      </c>
      <c r="F197" s="4" t="s">
        <v>573</v>
      </c>
      <c r="G197" s="10" t="s">
        <v>574</v>
      </c>
    </row>
    <row r="198" spans="1:7" hidden="1" x14ac:dyDescent="0.25">
      <c r="A198" s="9" t="s">
        <v>559</v>
      </c>
      <c r="B198" s="1">
        <v>6</v>
      </c>
      <c r="C198" t="s">
        <v>575</v>
      </c>
      <c r="D198" s="1" t="s">
        <v>9</v>
      </c>
      <c r="E198" s="1" t="s">
        <v>184</v>
      </c>
      <c r="F198" t="s">
        <v>576</v>
      </c>
      <c r="G198" s="11" t="s">
        <v>577</v>
      </c>
    </row>
    <row r="199" spans="1:7" hidden="1" x14ac:dyDescent="0.25">
      <c r="A199" s="9" t="s">
        <v>559</v>
      </c>
      <c r="B199" s="1">
        <v>7</v>
      </c>
      <c r="C199" t="s">
        <v>578</v>
      </c>
      <c r="D199" s="1" t="s">
        <v>9</v>
      </c>
      <c r="E199" s="1" t="s">
        <v>184</v>
      </c>
      <c r="F199" t="s">
        <v>579</v>
      </c>
      <c r="G199" s="11" t="s">
        <v>580</v>
      </c>
    </row>
    <row r="200" spans="1:7" hidden="1" x14ac:dyDescent="0.25">
      <c r="A200" s="12" t="s">
        <v>559</v>
      </c>
      <c r="B200" s="13">
        <v>8</v>
      </c>
      <c r="C200" s="14" t="s">
        <v>40</v>
      </c>
      <c r="D200" s="13" t="s">
        <v>9</v>
      </c>
      <c r="E200" s="13" t="s">
        <v>184</v>
      </c>
      <c r="F200" s="14" t="s">
        <v>41</v>
      </c>
      <c r="G200" s="15" t="s">
        <v>42</v>
      </c>
    </row>
    <row r="201" spans="1:7" hidden="1" x14ac:dyDescent="0.25">
      <c r="A201" s="5" t="s">
        <v>581</v>
      </c>
      <c r="B201" s="6">
        <v>1</v>
      </c>
      <c r="C201" s="7" t="s">
        <v>582</v>
      </c>
      <c r="D201" s="6" t="s">
        <v>9</v>
      </c>
      <c r="E201" s="6" t="s">
        <v>350</v>
      </c>
      <c r="F201" s="7" t="s">
        <v>351</v>
      </c>
      <c r="G201" s="8" t="s">
        <v>352</v>
      </c>
    </row>
    <row r="202" spans="1:7" hidden="1" x14ac:dyDescent="0.25">
      <c r="A202" s="9" t="s">
        <v>581</v>
      </c>
      <c r="B202" s="1">
        <v>2</v>
      </c>
      <c r="C202" t="s">
        <v>583</v>
      </c>
      <c r="D202" s="1" t="s">
        <v>9</v>
      </c>
      <c r="E202" s="1" t="s">
        <v>350</v>
      </c>
      <c r="F202" s="4" t="s">
        <v>584</v>
      </c>
      <c r="G202" s="10" t="s">
        <v>585</v>
      </c>
    </row>
    <row r="203" spans="1:7" hidden="1" x14ac:dyDescent="0.25">
      <c r="A203" s="9" t="s">
        <v>581</v>
      </c>
      <c r="B203" s="1">
        <v>3</v>
      </c>
      <c r="C203" t="s">
        <v>586</v>
      </c>
      <c r="D203" s="1" t="s">
        <v>9</v>
      </c>
      <c r="E203" s="1" t="s">
        <v>350</v>
      </c>
      <c r="F203" s="4" t="s">
        <v>587</v>
      </c>
      <c r="G203" s="10" t="s">
        <v>588</v>
      </c>
    </row>
    <row r="204" spans="1:7" hidden="1" x14ac:dyDescent="0.25">
      <c r="A204" s="9" t="s">
        <v>581</v>
      </c>
      <c r="B204" s="1">
        <v>4</v>
      </c>
      <c r="C204" t="s">
        <v>589</v>
      </c>
      <c r="D204" s="1" t="s">
        <v>9</v>
      </c>
      <c r="E204" s="1" t="s">
        <v>350</v>
      </c>
      <c r="F204" s="4" t="s">
        <v>590</v>
      </c>
      <c r="G204" s="10" t="s">
        <v>591</v>
      </c>
    </row>
    <row r="205" spans="1:7" hidden="1" x14ac:dyDescent="0.25">
      <c r="A205" s="9" t="s">
        <v>581</v>
      </c>
      <c r="B205" s="1">
        <v>5</v>
      </c>
      <c r="C205" t="s">
        <v>592</v>
      </c>
      <c r="D205" s="1" t="s">
        <v>9</v>
      </c>
      <c r="E205" s="1" t="s">
        <v>350</v>
      </c>
      <c r="F205" s="4" t="s">
        <v>593</v>
      </c>
      <c r="G205" s="10" t="s">
        <v>594</v>
      </c>
    </row>
    <row r="206" spans="1:7" hidden="1" x14ac:dyDescent="0.25">
      <c r="A206" s="9" t="s">
        <v>581</v>
      </c>
      <c r="B206" s="1">
        <v>6</v>
      </c>
      <c r="C206" t="s">
        <v>595</v>
      </c>
      <c r="D206" s="1" t="s">
        <v>9</v>
      </c>
      <c r="E206" s="1" t="s">
        <v>350</v>
      </c>
      <c r="F206" s="4" t="s">
        <v>596</v>
      </c>
      <c r="G206" s="10" t="s">
        <v>597</v>
      </c>
    </row>
    <row r="207" spans="1:7" hidden="1" x14ac:dyDescent="0.25">
      <c r="A207" s="9" t="s">
        <v>581</v>
      </c>
      <c r="B207" s="1">
        <v>7</v>
      </c>
      <c r="C207" t="s">
        <v>598</v>
      </c>
      <c r="D207" s="1" t="s">
        <v>9</v>
      </c>
      <c r="E207" s="1" t="s">
        <v>350</v>
      </c>
      <c r="F207" s="4" t="s">
        <v>599</v>
      </c>
      <c r="G207" s="10" t="s">
        <v>600</v>
      </c>
    </row>
    <row r="208" spans="1:7" hidden="1" x14ac:dyDescent="0.25">
      <c r="A208" s="12" t="s">
        <v>581</v>
      </c>
      <c r="B208" s="13">
        <v>8</v>
      </c>
      <c r="C208" s="14" t="s">
        <v>40</v>
      </c>
      <c r="D208" s="13" t="s">
        <v>9</v>
      </c>
      <c r="E208" s="13" t="s">
        <v>350</v>
      </c>
      <c r="F208" s="14" t="s">
        <v>41</v>
      </c>
      <c r="G208" s="15" t="s">
        <v>42</v>
      </c>
    </row>
    <row r="209" spans="1:7" hidden="1" x14ac:dyDescent="0.25">
      <c r="A209" s="5" t="s">
        <v>601</v>
      </c>
      <c r="B209" s="6">
        <v>1</v>
      </c>
      <c r="C209" s="7" t="s">
        <v>602</v>
      </c>
      <c r="D209" s="6" t="s">
        <v>9</v>
      </c>
      <c r="E209" s="6" t="s">
        <v>350</v>
      </c>
      <c r="F209" s="16" t="s">
        <v>603</v>
      </c>
      <c r="G209" s="17" t="s">
        <v>604</v>
      </c>
    </row>
    <row r="210" spans="1:7" hidden="1" x14ac:dyDescent="0.25">
      <c r="A210" s="9" t="s">
        <v>601</v>
      </c>
      <c r="B210" s="1">
        <v>2</v>
      </c>
      <c r="C210" t="s">
        <v>605</v>
      </c>
      <c r="D210" s="1" t="s">
        <v>9</v>
      </c>
      <c r="E210" s="1" t="s">
        <v>350</v>
      </c>
      <c r="F210" s="4" t="s">
        <v>606</v>
      </c>
      <c r="G210" s="10" t="s">
        <v>607</v>
      </c>
    </row>
    <row r="211" spans="1:7" hidden="1" x14ac:dyDescent="0.25">
      <c r="A211" s="9" t="s">
        <v>601</v>
      </c>
      <c r="B211" s="1">
        <v>3</v>
      </c>
      <c r="C211" t="s">
        <v>608</v>
      </c>
      <c r="D211" s="1" t="s">
        <v>9</v>
      </c>
      <c r="E211" s="1" t="s">
        <v>350</v>
      </c>
      <c r="F211" s="4" t="s">
        <v>609</v>
      </c>
      <c r="G211" s="10" t="s">
        <v>610</v>
      </c>
    </row>
    <row r="212" spans="1:7" hidden="1" x14ac:dyDescent="0.25">
      <c r="A212" s="9" t="s">
        <v>601</v>
      </c>
      <c r="B212" s="1">
        <v>4</v>
      </c>
      <c r="C212" t="s">
        <v>611</v>
      </c>
      <c r="D212" s="1" t="s">
        <v>9</v>
      </c>
      <c r="E212" s="1" t="s">
        <v>350</v>
      </c>
      <c r="F212" t="s">
        <v>612</v>
      </c>
      <c r="G212" s="11" t="s">
        <v>613</v>
      </c>
    </row>
    <row r="213" spans="1:7" hidden="1" x14ac:dyDescent="0.25">
      <c r="A213" s="9" t="s">
        <v>601</v>
      </c>
      <c r="B213" s="1">
        <v>5</v>
      </c>
      <c r="C213" t="s">
        <v>614</v>
      </c>
      <c r="D213" s="1" t="s">
        <v>9</v>
      </c>
      <c r="E213" s="1" t="s">
        <v>350</v>
      </c>
      <c r="F213" t="s">
        <v>615</v>
      </c>
      <c r="G213" s="11" t="s">
        <v>616</v>
      </c>
    </row>
    <row r="214" spans="1:7" hidden="1" x14ac:dyDescent="0.25">
      <c r="A214" s="9" t="s">
        <v>601</v>
      </c>
      <c r="B214" s="1">
        <v>6</v>
      </c>
      <c r="C214" t="s">
        <v>617</v>
      </c>
      <c r="D214" s="1" t="s">
        <v>9</v>
      </c>
      <c r="E214" s="1" t="s">
        <v>350</v>
      </c>
      <c r="F214" t="s">
        <v>618</v>
      </c>
      <c r="G214" s="11" t="s">
        <v>619</v>
      </c>
    </row>
    <row r="215" spans="1:7" hidden="1" x14ac:dyDescent="0.25">
      <c r="A215" s="9" t="s">
        <v>601</v>
      </c>
      <c r="B215" s="1">
        <v>7</v>
      </c>
      <c r="C215" t="s">
        <v>620</v>
      </c>
      <c r="D215" s="1" t="s">
        <v>9</v>
      </c>
      <c r="E215" s="1" t="s">
        <v>350</v>
      </c>
      <c r="F215" s="4" t="s">
        <v>621</v>
      </c>
      <c r="G215" s="10" t="s">
        <v>622</v>
      </c>
    </row>
    <row r="216" spans="1:7" hidden="1" x14ac:dyDescent="0.25">
      <c r="A216" s="9" t="s">
        <v>601</v>
      </c>
      <c r="B216" s="1">
        <v>8</v>
      </c>
      <c r="C216" t="s">
        <v>623</v>
      </c>
      <c r="D216" s="1" t="s">
        <v>9</v>
      </c>
      <c r="E216" s="1" t="s">
        <v>350</v>
      </c>
      <c r="F216" t="s">
        <v>624</v>
      </c>
      <c r="G216" s="11" t="s">
        <v>625</v>
      </c>
    </row>
    <row r="217" spans="1:7" hidden="1" x14ac:dyDescent="0.25">
      <c r="A217" s="9" t="s">
        <v>601</v>
      </c>
      <c r="B217" s="1">
        <v>9</v>
      </c>
      <c r="C217" t="s">
        <v>626</v>
      </c>
      <c r="D217" s="1" t="s">
        <v>9</v>
      </c>
      <c r="E217" s="1" t="s">
        <v>350</v>
      </c>
      <c r="F217" s="4" t="s">
        <v>627</v>
      </c>
      <c r="G217" s="10" t="s">
        <v>628</v>
      </c>
    </row>
    <row r="218" spans="1:7" hidden="1" x14ac:dyDescent="0.25">
      <c r="A218" s="9" t="s">
        <v>601</v>
      </c>
      <c r="B218" s="1">
        <v>10</v>
      </c>
      <c r="C218" t="s">
        <v>629</v>
      </c>
      <c r="D218" s="1" t="s">
        <v>9</v>
      </c>
      <c r="E218" s="1" t="s">
        <v>350</v>
      </c>
      <c r="F218" s="4" t="s">
        <v>596</v>
      </c>
      <c r="G218" s="10" t="s">
        <v>597</v>
      </c>
    </row>
    <row r="219" spans="1:7" hidden="1" x14ac:dyDescent="0.25">
      <c r="A219" s="12" t="s">
        <v>601</v>
      </c>
      <c r="B219" s="13">
        <v>11</v>
      </c>
      <c r="C219" s="14" t="s">
        <v>40</v>
      </c>
      <c r="D219" s="13" t="s">
        <v>9</v>
      </c>
      <c r="E219" s="13" t="s">
        <v>350</v>
      </c>
      <c r="F219" s="14" t="s">
        <v>41</v>
      </c>
      <c r="G219" s="15" t="s">
        <v>42</v>
      </c>
    </row>
    <row r="220" spans="1:7" hidden="1" x14ac:dyDescent="0.25">
      <c r="A220" s="5" t="s">
        <v>630</v>
      </c>
      <c r="B220" s="6">
        <v>1</v>
      </c>
      <c r="C220" s="7" t="s">
        <v>631</v>
      </c>
      <c r="D220" s="6" t="s">
        <v>9</v>
      </c>
      <c r="E220" s="6" t="s">
        <v>350</v>
      </c>
      <c r="F220" s="16" t="s">
        <v>603</v>
      </c>
      <c r="G220" s="17" t="s">
        <v>604</v>
      </c>
    </row>
    <row r="221" spans="1:7" hidden="1" x14ac:dyDescent="0.25">
      <c r="A221" s="9" t="s">
        <v>630</v>
      </c>
      <c r="B221" s="1">
        <v>2</v>
      </c>
      <c r="C221" t="s">
        <v>632</v>
      </c>
      <c r="D221" s="1" t="s">
        <v>9</v>
      </c>
      <c r="E221" s="1" t="s">
        <v>350</v>
      </c>
      <c r="F221" t="s">
        <v>351</v>
      </c>
      <c r="G221" s="11" t="s">
        <v>352</v>
      </c>
    </row>
    <row r="222" spans="1:7" hidden="1" x14ac:dyDescent="0.25">
      <c r="A222" s="9" t="s">
        <v>630</v>
      </c>
      <c r="B222" s="1">
        <v>3</v>
      </c>
      <c r="C222" t="s">
        <v>633</v>
      </c>
      <c r="D222" s="1" t="s">
        <v>9</v>
      </c>
      <c r="E222" s="1" t="s">
        <v>350</v>
      </c>
      <c r="F222" s="4" t="s">
        <v>590</v>
      </c>
      <c r="G222" s="10" t="s">
        <v>591</v>
      </c>
    </row>
    <row r="223" spans="1:7" hidden="1" x14ac:dyDescent="0.25">
      <c r="A223" s="9" t="s">
        <v>630</v>
      </c>
      <c r="B223" s="1">
        <v>4</v>
      </c>
      <c r="C223" t="s">
        <v>634</v>
      </c>
      <c r="D223" s="1" t="s">
        <v>9</v>
      </c>
      <c r="E223" s="1" t="s">
        <v>350</v>
      </c>
      <c r="F223" s="4" t="s">
        <v>635</v>
      </c>
      <c r="G223" s="10" t="s">
        <v>636</v>
      </c>
    </row>
    <row r="224" spans="1:7" hidden="1" x14ac:dyDescent="0.25">
      <c r="A224" s="9" t="s">
        <v>630</v>
      </c>
      <c r="B224" s="1">
        <v>5</v>
      </c>
      <c r="C224" t="s">
        <v>637</v>
      </c>
      <c r="D224" s="1" t="s">
        <v>9</v>
      </c>
      <c r="E224" s="1" t="s">
        <v>350</v>
      </c>
      <c r="F224" s="4" t="s">
        <v>638</v>
      </c>
      <c r="G224" s="10" t="s">
        <v>639</v>
      </c>
    </row>
    <row r="225" spans="1:7" hidden="1" x14ac:dyDescent="0.25">
      <c r="A225" s="9" t="s">
        <v>630</v>
      </c>
      <c r="B225" s="1">
        <v>6</v>
      </c>
      <c r="C225" t="s">
        <v>640</v>
      </c>
      <c r="D225" s="1" t="s">
        <v>9</v>
      </c>
      <c r="E225" s="1" t="s">
        <v>350</v>
      </c>
      <c r="F225" s="4" t="s">
        <v>641</v>
      </c>
      <c r="G225" s="10" t="s">
        <v>642</v>
      </c>
    </row>
    <row r="226" spans="1:7" hidden="1" x14ac:dyDescent="0.25">
      <c r="A226" s="9" t="s">
        <v>630</v>
      </c>
      <c r="B226" s="1">
        <v>7</v>
      </c>
      <c r="C226" t="s">
        <v>643</v>
      </c>
      <c r="D226" s="1" t="s">
        <v>9</v>
      </c>
      <c r="E226" s="1" t="s">
        <v>350</v>
      </c>
      <c r="F226" s="4" t="s">
        <v>644</v>
      </c>
      <c r="G226" s="10" t="s">
        <v>645</v>
      </c>
    </row>
    <row r="227" spans="1:7" hidden="1" x14ac:dyDescent="0.25">
      <c r="A227" s="9" t="s">
        <v>630</v>
      </c>
      <c r="B227" s="1">
        <v>8</v>
      </c>
      <c r="C227" t="s">
        <v>646</v>
      </c>
      <c r="D227" s="1" t="s">
        <v>9</v>
      </c>
      <c r="E227" s="1" t="s">
        <v>350</v>
      </c>
      <c r="F227" s="4" t="s">
        <v>647</v>
      </c>
      <c r="G227" s="10" t="s">
        <v>648</v>
      </c>
    </row>
    <row r="228" spans="1:7" hidden="1" x14ac:dyDescent="0.25">
      <c r="A228" s="9" t="s">
        <v>630</v>
      </c>
      <c r="B228" s="1">
        <v>9</v>
      </c>
      <c r="C228" t="s">
        <v>649</v>
      </c>
      <c r="D228" s="1" t="s">
        <v>9</v>
      </c>
      <c r="E228" s="1" t="s">
        <v>350</v>
      </c>
      <c r="F228" s="4" t="s">
        <v>650</v>
      </c>
      <c r="G228" s="10" t="s">
        <v>651</v>
      </c>
    </row>
    <row r="229" spans="1:7" hidden="1" x14ac:dyDescent="0.25">
      <c r="A229" s="9" t="s">
        <v>630</v>
      </c>
      <c r="B229" s="1">
        <v>10</v>
      </c>
      <c r="C229" t="s">
        <v>425</v>
      </c>
      <c r="D229" s="1" t="s">
        <v>9</v>
      </c>
      <c r="E229" s="1" t="s">
        <v>350</v>
      </c>
      <c r="F229" s="4" t="s">
        <v>652</v>
      </c>
      <c r="G229" s="10" t="s">
        <v>653</v>
      </c>
    </row>
    <row r="230" spans="1:7" hidden="1" x14ac:dyDescent="0.25">
      <c r="A230" s="9" t="s">
        <v>630</v>
      </c>
      <c r="B230" s="1">
        <v>11</v>
      </c>
      <c r="C230" t="s">
        <v>654</v>
      </c>
      <c r="D230" s="1" t="s">
        <v>9</v>
      </c>
      <c r="E230" s="1" t="s">
        <v>350</v>
      </c>
      <c r="F230" s="4" t="s">
        <v>655</v>
      </c>
      <c r="G230" s="10" t="s">
        <v>656</v>
      </c>
    </row>
    <row r="231" spans="1:7" hidden="1" x14ac:dyDescent="0.25">
      <c r="A231" s="9" t="s">
        <v>630</v>
      </c>
      <c r="B231" s="1">
        <v>12</v>
      </c>
      <c r="C231" t="s">
        <v>339</v>
      </c>
      <c r="D231" s="1" t="s">
        <v>9</v>
      </c>
      <c r="E231" s="1" t="s">
        <v>350</v>
      </c>
      <c r="F231" s="4" t="s">
        <v>657</v>
      </c>
      <c r="G231" s="10" t="s">
        <v>658</v>
      </c>
    </row>
    <row r="232" spans="1:7" hidden="1" x14ac:dyDescent="0.25">
      <c r="A232" s="9" t="s">
        <v>630</v>
      </c>
      <c r="B232" s="1">
        <v>13</v>
      </c>
      <c r="C232" t="s">
        <v>336</v>
      </c>
      <c r="D232" s="1" t="s">
        <v>9</v>
      </c>
      <c r="E232" s="1" t="s">
        <v>350</v>
      </c>
      <c r="F232" s="4" t="s">
        <v>659</v>
      </c>
      <c r="G232" s="10" t="s">
        <v>660</v>
      </c>
    </row>
    <row r="233" spans="1:7" hidden="1" x14ac:dyDescent="0.25">
      <c r="A233" s="9" t="s">
        <v>630</v>
      </c>
      <c r="B233" s="1">
        <v>14</v>
      </c>
      <c r="C233" t="s">
        <v>661</v>
      </c>
      <c r="D233" s="1" t="s">
        <v>9</v>
      </c>
      <c r="E233" s="1" t="s">
        <v>350</v>
      </c>
      <c r="F233" s="4" t="s">
        <v>662</v>
      </c>
      <c r="G233" s="10" t="s">
        <v>663</v>
      </c>
    </row>
    <row r="234" spans="1:7" hidden="1" x14ac:dyDescent="0.25">
      <c r="A234" s="9" t="s">
        <v>630</v>
      </c>
      <c r="B234" s="1">
        <v>15</v>
      </c>
      <c r="C234" t="s">
        <v>330</v>
      </c>
      <c r="D234" s="1" t="s">
        <v>9</v>
      </c>
      <c r="E234" s="1" t="s">
        <v>350</v>
      </c>
      <c r="F234" s="4" t="s">
        <v>664</v>
      </c>
      <c r="G234" s="10" t="s">
        <v>665</v>
      </c>
    </row>
    <row r="235" spans="1:7" hidden="1" x14ac:dyDescent="0.25">
      <c r="A235" s="12" t="s">
        <v>630</v>
      </c>
      <c r="B235" s="13">
        <v>16</v>
      </c>
      <c r="C235" s="14" t="s">
        <v>40</v>
      </c>
      <c r="D235" s="13" t="s">
        <v>9</v>
      </c>
      <c r="E235" s="13" t="s">
        <v>350</v>
      </c>
      <c r="F235" s="14" t="s">
        <v>41</v>
      </c>
      <c r="G235" s="15" t="s">
        <v>42</v>
      </c>
    </row>
    <row r="236" spans="1:7" hidden="1" x14ac:dyDescent="0.25">
      <c r="A236" s="5" t="s">
        <v>666</v>
      </c>
      <c r="B236" s="6">
        <v>1</v>
      </c>
      <c r="C236" s="7" t="s">
        <v>667</v>
      </c>
      <c r="D236" s="6" t="s">
        <v>9</v>
      </c>
      <c r="E236" s="6" t="s">
        <v>98</v>
      </c>
      <c r="F236" s="7" t="s">
        <v>668</v>
      </c>
      <c r="G236" s="8" t="s">
        <v>669</v>
      </c>
    </row>
    <row r="237" spans="1:7" hidden="1" x14ac:dyDescent="0.25">
      <c r="A237" s="9" t="s">
        <v>666</v>
      </c>
      <c r="B237" s="1">
        <v>2</v>
      </c>
      <c r="C237" t="s">
        <v>670</v>
      </c>
      <c r="D237" s="1" t="s">
        <v>9</v>
      </c>
      <c r="E237" s="1" t="s">
        <v>98</v>
      </c>
      <c r="F237" t="s">
        <v>671</v>
      </c>
      <c r="G237" s="11" t="s">
        <v>672</v>
      </c>
    </row>
    <row r="238" spans="1:7" hidden="1" x14ac:dyDescent="0.25">
      <c r="A238" s="9" t="s">
        <v>666</v>
      </c>
      <c r="B238" s="1">
        <v>3</v>
      </c>
      <c r="C238" t="s">
        <v>673</v>
      </c>
      <c r="D238" s="1" t="s">
        <v>9</v>
      </c>
      <c r="E238" s="1" t="s">
        <v>98</v>
      </c>
      <c r="F238" t="s">
        <v>674</v>
      </c>
      <c r="G238" s="11" t="s">
        <v>675</v>
      </c>
    </row>
    <row r="239" spans="1:7" hidden="1" x14ac:dyDescent="0.25">
      <c r="A239" s="9" t="s">
        <v>666</v>
      </c>
      <c r="B239" s="1">
        <v>4</v>
      </c>
      <c r="C239" t="s">
        <v>676</v>
      </c>
      <c r="D239" s="1" t="s">
        <v>9</v>
      </c>
      <c r="E239" s="1" t="s">
        <v>98</v>
      </c>
      <c r="F239" t="s">
        <v>677</v>
      </c>
      <c r="G239" s="11" t="s">
        <v>678</v>
      </c>
    </row>
    <row r="240" spans="1:7" hidden="1" x14ac:dyDescent="0.25">
      <c r="A240" s="9" t="s">
        <v>666</v>
      </c>
      <c r="B240" s="1">
        <v>5</v>
      </c>
      <c r="C240" t="s">
        <v>679</v>
      </c>
      <c r="D240" s="1" t="s">
        <v>9</v>
      </c>
      <c r="E240" s="1" t="s">
        <v>98</v>
      </c>
      <c r="F240" t="s">
        <v>680</v>
      </c>
      <c r="G240" s="11" t="s">
        <v>681</v>
      </c>
    </row>
    <row r="241" spans="1:7" hidden="1" x14ac:dyDescent="0.25">
      <c r="A241" s="9" t="s">
        <v>666</v>
      </c>
      <c r="B241" s="1">
        <v>6</v>
      </c>
      <c r="C241" t="s">
        <v>682</v>
      </c>
      <c r="D241" s="1" t="s">
        <v>9</v>
      </c>
      <c r="E241" s="1" t="s">
        <v>98</v>
      </c>
      <c r="F241" t="s">
        <v>683</v>
      </c>
      <c r="G241" s="11" t="s">
        <v>684</v>
      </c>
    </row>
    <row r="242" spans="1:7" hidden="1" x14ac:dyDescent="0.25">
      <c r="A242" s="9" t="s">
        <v>666</v>
      </c>
      <c r="B242" s="1">
        <v>7</v>
      </c>
      <c r="C242" t="s">
        <v>685</v>
      </c>
      <c r="D242" s="1" t="s">
        <v>9</v>
      </c>
      <c r="E242" s="1" t="s">
        <v>98</v>
      </c>
      <c r="F242" t="s">
        <v>686</v>
      </c>
      <c r="G242" s="11" t="s">
        <v>687</v>
      </c>
    </row>
    <row r="243" spans="1:7" hidden="1" x14ac:dyDescent="0.25">
      <c r="A243" s="9" t="s">
        <v>666</v>
      </c>
      <c r="B243" s="1">
        <v>8</v>
      </c>
      <c r="C243" t="s">
        <v>688</v>
      </c>
      <c r="D243" s="1" t="s">
        <v>9</v>
      </c>
      <c r="E243" s="1" t="s">
        <v>98</v>
      </c>
      <c r="F243" t="s">
        <v>689</v>
      </c>
      <c r="G243" s="11" t="s">
        <v>690</v>
      </c>
    </row>
    <row r="244" spans="1:7" hidden="1" x14ac:dyDescent="0.25">
      <c r="A244" s="9" t="s">
        <v>666</v>
      </c>
      <c r="B244" s="1">
        <v>9</v>
      </c>
      <c r="C244" t="s">
        <v>691</v>
      </c>
      <c r="D244" s="1" t="s">
        <v>9</v>
      </c>
      <c r="E244" s="1" t="s">
        <v>98</v>
      </c>
      <c r="F244" t="s">
        <v>692</v>
      </c>
      <c r="G244" s="11" t="s">
        <v>693</v>
      </c>
    </row>
    <row r="245" spans="1:7" hidden="1" x14ac:dyDescent="0.25">
      <c r="A245" s="9" t="s">
        <v>666</v>
      </c>
      <c r="B245" s="1">
        <v>10</v>
      </c>
      <c r="C245" t="s">
        <v>694</v>
      </c>
      <c r="D245" s="1" t="s">
        <v>9</v>
      </c>
      <c r="E245" s="1" t="s">
        <v>98</v>
      </c>
      <c r="F245" t="s">
        <v>695</v>
      </c>
      <c r="G245" s="11" t="s">
        <v>696</v>
      </c>
    </row>
    <row r="246" spans="1:7" hidden="1" x14ac:dyDescent="0.25">
      <c r="A246" s="9" t="s">
        <v>666</v>
      </c>
      <c r="B246" s="1">
        <v>11</v>
      </c>
      <c r="C246" t="s">
        <v>697</v>
      </c>
      <c r="D246" s="1" t="s">
        <v>9</v>
      </c>
      <c r="E246" s="1" t="s">
        <v>98</v>
      </c>
      <c r="F246" t="s">
        <v>698</v>
      </c>
      <c r="G246" s="11" t="s">
        <v>699</v>
      </c>
    </row>
    <row r="247" spans="1:7" hidden="1" x14ac:dyDescent="0.25">
      <c r="A247" s="9" t="s">
        <v>666</v>
      </c>
      <c r="B247" s="1">
        <v>12</v>
      </c>
      <c r="C247" t="s">
        <v>700</v>
      </c>
      <c r="D247" s="1" t="s">
        <v>9</v>
      </c>
      <c r="E247" s="1" t="s">
        <v>98</v>
      </c>
      <c r="F247" t="s">
        <v>701</v>
      </c>
      <c r="G247" s="11" t="s">
        <v>702</v>
      </c>
    </row>
    <row r="248" spans="1:7" hidden="1" x14ac:dyDescent="0.25">
      <c r="A248" s="9" t="s">
        <v>666</v>
      </c>
      <c r="B248" s="1">
        <v>13</v>
      </c>
      <c r="C248" t="s">
        <v>703</v>
      </c>
      <c r="D248" s="1" t="s">
        <v>9</v>
      </c>
      <c r="E248" s="1" t="s">
        <v>98</v>
      </c>
      <c r="F248" s="4" t="s">
        <v>704</v>
      </c>
      <c r="G248" s="10" t="s">
        <v>705</v>
      </c>
    </row>
    <row r="249" spans="1:7" hidden="1" x14ac:dyDescent="0.25">
      <c r="A249" s="9" t="s">
        <v>666</v>
      </c>
      <c r="B249" s="1">
        <v>14</v>
      </c>
      <c r="C249" t="s">
        <v>706</v>
      </c>
      <c r="D249" s="1" t="s">
        <v>9</v>
      </c>
      <c r="E249" s="1" t="s">
        <v>98</v>
      </c>
      <c r="F249" t="s">
        <v>147</v>
      </c>
      <c r="G249" s="11" t="s">
        <v>148</v>
      </c>
    </row>
    <row r="250" spans="1:7" hidden="1" x14ac:dyDescent="0.25">
      <c r="A250" s="9" t="s">
        <v>666</v>
      </c>
      <c r="B250" s="1">
        <v>15</v>
      </c>
      <c r="C250" t="s">
        <v>707</v>
      </c>
      <c r="D250" s="1" t="s">
        <v>9</v>
      </c>
      <c r="E250" s="1" t="s">
        <v>98</v>
      </c>
      <c r="F250" t="s">
        <v>708</v>
      </c>
      <c r="G250" s="11" t="s">
        <v>709</v>
      </c>
    </row>
    <row r="251" spans="1:7" hidden="1" x14ac:dyDescent="0.25">
      <c r="A251" s="12" t="s">
        <v>666</v>
      </c>
      <c r="B251" s="13">
        <v>16</v>
      </c>
      <c r="C251" s="14" t="s">
        <v>40</v>
      </c>
      <c r="D251" s="13" t="s">
        <v>9</v>
      </c>
      <c r="E251" s="13" t="s">
        <v>98</v>
      </c>
      <c r="F251" s="14" t="s">
        <v>41</v>
      </c>
      <c r="G251" s="15" t="s">
        <v>42</v>
      </c>
    </row>
    <row r="252" spans="1:7" hidden="1" x14ac:dyDescent="0.25">
      <c r="A252" s="5" t="s">
        <v>710</v>
      </c>
      <c r="B252" s="6">
        <v>1</v>
      </c>
      <c r="C252" s="7" t="s">
        <v>711</v>
      </c>
      <c r="D252" s="6" t="s">
        <v>9</v>
      </c>
      <c r="E252" s="6" t="s">
        <v>98</v>
      </c>
      <c r="F252" s="16" t="s">
        <v>712</v>
      </c>
      <c r="G252" s="17" t="s">
        <v>713</v>
      </c>
    </row>
    <row r="253" spans="1:7" hidden="1" x14ac:dyDescent="0.25">
      <c r="A253" s="9" t="s">
        <v>710</v>
      </c>
      <c r="B253" s="1">
        <v>2</v>
      </c>
      <c r="C253" t="s">
        <v>714</v>
      </c>
      <c r="D253" s="1" t="s">
        <v>9</v>
      </c>
      <c r="E253" s="1" t="s">
        <v>98</v>
      </c>
      <c r="G253" s="10"/>
    </row>
    <row r="254" spans="1:7" hidden="1" x14ac:dyDescent="0.25">
      <c r="A254" s="9" t="s">
        <v>710</v>
      </c>
      <c r="B254" s="1">
        <v>3</v>
      </c>
      <c r="C254" t="s">
        <v>715</v>
      </c>
      <c r="D254" s="1" t="s">
        <v>9</v>
      </c>
      <c r="E254" s="1" t="s">
        <v>98</v>
      </c>
      <c r="F254" s="4" t="s">
        <v>716</v>
      </c>
      <c r="G254" s="10" t="s">
        <v>717</v>
      </c>
    </row>
    <row r="255" spans="1:7" hidden="1" x14ac:dyDescent="0.25">
      <c r="A255" s="9" t="s">
        <v>710</v>
      </c>
      <c r="B255" s="1">
        <v>4</v>
      </c>
      <c r="C255" t="s">
        <v>718</v>
      </c>
      <c r="D255" s="1" t="s">
        <v>9</v>
      </c>
      <c r="E255" s="1" t="s">
        <v>98</v>
      </c>
      <c r="F255" s="4" t="s">
        <v>719</v>
      </c>
      <c r="G255" s="10" t="s">
        <v>720</v>
      </c>
    </row>
    <row r="256" spans="1:7" hidden="1" x14ac:dyDescent="0.25">
      <c r="A256" s="9" t="s">
        <v>710</v>
      </c>
      <c r="B256" s="1">
        <v>5</v>
      </c>
      <c r="C256" t="s">
        <v>721</v>
      </c>
      <c r="D256" s="1" t="s">
        <v>9</v>
      </c>
      <c r="E256" s="1" t="s">
        <v>98</v>
      </c>
      <c r="F256" s="4" t="s">
        <v>722</v>
      </c>
      <c r="G256" s="10" t="s">
        <v>723</v>
      </c>
    </row>
    <row r="257" spans="1:7" hidden="1" x14ac:dyDescent="0.25">
      <c r="A257" s="9" t="s">
        <v>710</v>
      </c>
      <c r="B257" s="1">
        <v>6</v>
      </c>
      <c r="C257" t="s">
        <v>724</v>
      </c>
      <c r="D257" s="1" t="s">
        <v>9</v>
      </c>
      <c r="E257" s="1" t="s">
        <v>98</v>
      </c>
      <c r="F257" s="4" t="s">
        <v>725</v>
      </c>
      <c r="G257" s="10" t="s">
        <v>726</v>
      </c>
    </row>
    <row r="258" spans="1:7" hidden="1" x14ac:dyDescent="0.25">
      <c r="A258" s="9" t="s">
        <v>710</v>
      </c>
      <c r="B258" s="1">
        <v>7</v>
      </c>
      <c r="C258" t="s">
        <v>727</v>
      </c>
      <c r="D258" s="1" t="s">
        <v>9</v>
      </c>
      <c r="E258" s="1" t="s">
        <v>98</v>
      </c>
      <c r="F258" s="4" t="s">
        <v>728</v>
      </c>
      <c r="G258" s="10" t="s">
        <v>729</v>
      </c>
    </row>
    <row r="259" spans="1:7" hidden="1" x14ac:dyDescent="0.25">
      <c r="A259" s="9" t="s">
        <v>710</v>
      </c>
      <c r="B259" s="1">
        <v>8</v>
      </c>
      <c r="C259" t="s">
        <v>730</v>
      </c>
      <c r="D259" s="1" t="s">
        <v>9</v>
      </c>
      <c r="E259" s="1" t="s">
        <v>98</v>
      </c>
      <c r="F259" s="4" t="s">
        <v>731</v>
      </c>
      <c r="G259" s="10" t="s">
        <v>732</v>
      </c>
    </row>
    <row r="260" spans="1:7" hidden="1" x14ac:dyDescent="0.25">
      <c r="A260" s="9" t="s">
        <v>710</v>
      </c>
      <c r="B260" s="1">
        <v>9</v>
      </c>
      <c r="C260" t="s">
        <v>733</v>
      </c>
      <c r="D260" s="1" t="s">
        <v>9</v>
      </c>
      <c r="E260" s="1" t="s">
        <v>98</v>
      </c>
      <c r="F260" s="4" t="s">
        <v>734</v>
      </c>
      <c r="G260" s="10" t="s">
        <v>735</v>
      </c>
    </row>
    <row r="261" spans="1:7" hidden="1" x14ac:dyDescent="0.25">
      <c r="A261" s="9" t="s">
        <v>710</v>
      </c>
      <c r="B261" s="1">
        <v>10</v>
      </c>
      <c r="C261" t="s">
        <v>736</v>
      </c>
      <c r="D261" s="1" t="s">
        <v>9</v>
      </c>
      <c r="E261" s="1" t="s">
        <v>98</v>
      </c>
      <c r="F261" s="4" t="s">
        <v>737</v>
      </c>
      <c r="G261" s="10" t="s">
        <v>738</v>
      </c>
    </row>
    <row r="262" spans="1:7" hidden="1" x14ac:dyDescent="0.25">
      <c r="A262" s="12" t="s">
        <v>710</v>
      </c>
      <c r="B262" s="13">
        <v>11</v>
      </c>
      <c r="C262" s="14" t="s">
        <v>40</v>
      </c>
      <c r="D262" s="13" t="s">
        <v>9</v>
      </c>
      <c r="E262" s="13" t="s">
        <v>98</v>
      </c>
      <c r="F262" s="14" t="s">
        <v>41</v>
      </c>
      <c r="G262" s="15" t="s">
        <v>42</v>
      </c>
    </row>
    <row r="263" spans="1:7" hidden="1" x14ac:dyDescent="0.25">
      <c r="A263" s="5" t="s">
        <v>739</v>
      </c>
      <c r="B263" s="6">
        <v>1</v>
      </c>
      <c r="C263" s="7" t="s">
        <v>740</v>
      </c>
      <c r="D263" s="6" t="s">
        <v>9</v>
      </c>
      <c r="E263" s="6" t="s">
        <v>98</v>
      </c>
      <c r="F263" s="7" t="s">
        <v>741</v>
      </c>
      <c r="G263" s="8" t="s">
        <v>742</v>
      </c>
    </row>
    <row r="264" spans="1:7" hidden="1" x14ac:dyDescent="0.25">
      <c r="A264" s="9" t="s">
        <v>739</v>
      </c>
      <c r="B264" s="1">
        <v>2</v>
      </c>
      <c r="C264" t="s">
        <v>743</v>
      </c>
      <c r="D264" s="1" t="s">
        <v>9</v>
      </c>
      <c r="E264" s="1" t="s">
        <v>98</v>
      </c>
      <c r="F264" s="4" t="s">
        <v>744</v>
      </c>
      <c r="G264" s="10" t="s">
        <v>745</v>
      </c>
    </row>
    <row r="265" spans="1:7" hidden="1" x14ac:dyDescent="0.25">
      <c r="A265" s="9" t="s">
        <v>739</v>
      </c>
      <c r="B265" s="1">
        <v>3</v>
      </c>
      <c r="C265" t="s">
        <v>746</v>
      </c>
      <c r="D265" s="1" t="s">
        <v>9</v>
      </c>
      <c r="E265" s="1" t="s">
        <v>98</v>
      </c>
      <c r="F265" t="s">
        <v>747</v>
      </c>
      <c r="G265" s="11" t="s">
        <v>748</v>
      </c>
    </row>
    <row r="266" spans="1:7" hidden="1" x14ac:dyDescent="0.25">
      <c r="A266" s="9" t="s">
        <v>739</v>
      </c>
      <c r="B266" s="1">
        <v>4</v>
      </c>
      <c r="C266" t="s">
        <v>749</v>
      </c>
      <c r="D266" s="1" t="s">
        <v>9</v>
      </c>
      <c r="E266" s="1" t="s">
        <v>98</v>
      </c>
      <c r="F266" t="s">
        <v>750</v>
      </c>
      <c r="G266" s="11" t="s">
        <v>751</v>
      </c>
    </row>
    <row r="267" spans="1:7" hidden="1" x14ac:dyDescent="0.25">
      <c r="A267" s="9" t="s">
        <v>739</v>
      </c>
      <c r="B267" s="1">
        <v>5</v>
      </c>
      <c r="C267" t="s">
        <v>752</v>
      </c>
      <c r="D267" s="1" t="s">
        <v>9</v>
      </c>
      <c r="E267" s="1" t="s">
        <v>98</v>
      </c>
      <c r="F267" t="s">
        <v>753</v>
      </c>
      <c r="G267" s="11" t="s">
        <v>754</v>
      </c>
    </row>
    <row r="268" spans="1:7" hidden="1" x14ac:dyDescent="0.25">
      <c r="A268" s="9" t="s">
        <v>739</v>
      </c>
      <c r="B268" s="1">
        <v>6</v>
      </c>
      <c r="C268" t="s">
        <v>755</v>
      </c>
      <c r="D268" s="1" t="s">
        <v>9</v>
      </c>
      <c r="E268" s="1" t="s">
        <v>98</v>
      </c>
      <c r="F268" t="s">
        <v>756</v>
      </c>
      <c r="G268" s="11" t="s">
        <v>757</v>
      </c>
    </row>
    <row r="269" spans="1:7" hidden="1" x14ac:dyDescent="0.25">
      <c r="A269" s="9" t="s">
        <v>739</v>
      </c>
      <c r="B269" s="1">
        <v>7</v>
      </c>
      <c r="C269" t="s">
        <v>758</v>
      </c>
      <c r="D269" s="1" t="s">
        <v>9</v>
      </c>
      <c r="E269" s="1" t="s">
        <v>98</v>
      </c>
      <c r="F269" t="s">
        <v>759</v>
      </c>
      <c r="G269" s="11" t="s">
        <v>760</v>
      </c>
    </row>
    <row r="270" spans="1:7" hidden="1" x14ac:dyDescent="0.25">
      <c r="A270" s="9" t="s">
        <v>739</v>
      </c>
      <c r="B270" s="1">
        <v>8</v>
      </c>
      <c r="C270" t="s">
        <v>761</v>
      </c>
      <c r="D270" s="1" t="s">
        <v>9</v>
      </c>
      <c r="E270" s="1" t="s">
        <v>98</v>
      </c>
      <c r="F270" t="s">
        <v>762</v>
      </c>
      <c r="G270" s="11" t="s">
        <v>763</v>
      </c>
    </row>
    <row r="271" spans="1:7" hidden="1" x14ac:dyDescent="0.25">
      <c r="A271" s="9" t="s">
        <v>739</v>
      </c>
      <c r="B271" s="1">
        <v>9</v>
      </c>
      <c r="C271" t="s">
        <v>764</v>
      </c>
      <c r="D271" s="1" t="s">
        <v>9</v>
      </c>
      <c r="E271" s="1" t="s">
        <v>98</v>
      </c>
      <c r="F271" t="s">
        <v>765</v>
      </c>
      <c r="G271" s="11" t="s">
        <v>766</v>
      </c>
    </row>
    <row r="272" spans="1:7" hidden="1" x14ac:dyDescent="0.25">
      <c r="A272" s="12" t="s">
        <v>739</v>
      </c>
      <c r="B272" s="13">
        <v>10</v>
      </c>
      <c r="C272" s="14" t="s">
        <v>40</v>
      </c>
      <c r="D272" s="13" t="s">
        <v>9</v>
      </c>
      <c r="E272" s="13" t="s">
        <v>98</v>
      </c>
      <c r="F272" s="14" t="s">
        <v>41</v>
      </c>
      <c r="G272" s="15" t="s">
        <v>42</v>
      </c>
    </row>
    <row r="273" spans="1:7" hidden="1" x14ac:dyDescent="0.25">
      <c r="A273" s="5" t="s">
        <v>767</v>
      </c>
      <c r="B273" s="6">
        <v>1</v>
      </c>
      <c r="C273" s="7" t="s">
        <v>768</v>
      </c>
      <c r="D273" s="6" t="s">
        <v>9</v>
      </c>
      <c r="E273" s="6" t="s">
        <v>98</v>
      </c>
      <c r="F273" s="7" t="s">
        <v>769</v>
      </c>
      <c r="G273" s="8" t="s">
        <v>770</v>
      </c>
    </row>
    <row r="274" spans="1:7" hidden="1" x14ac:dyDescent="0.25">
      <c r="A274" s="9" t="s">
        <v>767</v>
      </c>
      <c r="B274" s="1">
        <v>2</v>
      </c>
      <c r="C274" t="s">
        <v>771</v>
      </c>
      <c r="D274" s="1" t="s">
        <v>9</v>
      </c>
      <c r="E274" s="1" t="s">
        <v>98</v>
      </c>
      <c r="F274" t="s">
        <v>772</v>
      </c>
      <c r="G274" s="11" t="s">
        <v>773</v>
      </c>
    </row>
    <row r="275" spans="1:7" hidden="1" x14ac:dyDescent="0.25">
      <c r="A275" s="9" t="s">
        <v>767</v>
      </c>
      <c r="B275" s="1">
        <v>3</v>
      </c>
      <c r="C275" t="s">
        <v>774</v>
      </c>
      <c r="D275" s="1" t="s">
        <v>9</v>
      </c>
      <c r="E275" s="1" t="s">
        <v>98</v>
      </c>
      <c r="F275" t="s">
        <v>775</v>
      </c>
      <c r="G275" s="11" t="s">
        <v>776</v>
      </c>
    </row>
    <row r="276" spans="1:7" hidden="1" x14ac:dyDescent="0.25">
      <c r="A276" s="9" t="s">
        <v>767</v>
      </c>
      <c r="B276" s="1">
        <v>4</v>
      </c>
      <c r="C276" t="s">
        <v>777</v>
      </c>
      <c r="D276" s="1" t="s">
        <v>9</v>
      </c>
      <c r="E276" s="1" t="s">
        <v>98</v>
      </c>
      <c r="F276" t="s">
        <v>778</v>
      </c>
      <c r="G276" s="11" t="s">
        <v>779</v>
      </c>
    </row>
    <row r="277" spans="1:7" hidden="1" x14ac:dyDescent="0.25">
      <c r="A277" s="9" t="s">
        <v>767</v>
      </c>
      <c r="B277" s="1">
        <v>5</v>
      </c>
      <c r="C277" t="s">
        <v>780</v>
      </c>
      <c r="D277" s="1" t="s">
        <v>9</v>
      </c>
      <c r="E277" s="1" t="s">
        <v>98</v>
      </c>
      <c r="F277" t="s">
        <v>781</v>
      </c>
      <c r="G277" s="11" t="s">
        <v>782</v>
      </c>
    </row>
    <row r="278" spans="1:7" hidden="1" x14ac:dyDescent="0.25">
      <c r="A278" s="9" t="s">
        <v>767</v>
      </c>
      <c r="B278" s="1">
        <v>6</v>
      </c>
      <c r="C278" t="s">
        <v>783</v>
      </c>
      <c r="D278" s="1" t="s">
        <v>9</v>
      </c>
      <c r="E278" s="1" t="s">
        <v>98</v>
      </c>
      <c r="F278" s="4" t="s">
        <v>784</v>
      </c>
      <c r="G278" s="10" t="s">
        <v>785</v>
      </c>
    </row>
    <row r="279" spans="1:7" hidden="1" x14ac:dyDescent="0.25">
      <c r="A279" s="9" t="s">
        <v>767</v>
      </c>
      <c r="B279" s="1">
        <v>7</v>
      </c>
      <c r="C279" t="s">
        <v>786</v>
      </c>
      <c r="D279" s="1" t="s">
        <v>9</v>
      </c>
      <c r="E279" s="1" t="s">
        <v>98</v>
      </c>
      <c r="F279" s="4" t="s">
        <v>787</v>
      </c>
      <c r="G279" s="10" t="s">
        <v>788</v>
      </c>
    </row>
    <row r="280" spans="1:7" hidden="1" x14ac:dyDescent="0.25">
      <c r="A280" s="9" t="s">
        <v>767</v>
      </c>
      <c r="B280" s="1">
        <v>8</v>
      </c>
      <c r="C280" t="s">
        <v>789</v>
      </c>
      <c r="D280" s="1" t="s">
        <v>9</v>
      </c>
      <c r="E280" s="1" t="s">
        <v>98</v>
      </c>
      <c r="F280" t="s">
        <v>790</v>
      </c>
      <c r="G280" s="11" t="s">
        <v>791</v>
      </c>
    </row>
    <row r="281" spans="1:7" hidden="1" x14ac:dyDescent="0.25">
      <c r="A281" s="9" t="s">
        <v>767</v>
      </c>
      <c r="B281" s="1">
        <v>9</v>
      </c>
      <c r="C281" t="s">
        <v>792</v>
      </c>
      <c r="D281" s="1" t="s">
        <v>9</v>
      </c>
      <c r="E281" s="1" t="s">
        <v>98</v>
      </c>
      <c r="F281" t="s">
        <v>793</v>
      </c>
      <c r="G281" s="11" t="s">
        <v>794</v>
      </c>
    </row>
    <row r="282" spans="1:7" hidden="1" x14ac:dyDescent="0.25">
      <c r="A282" s="9" t="s">
        <v>767</v>
      </c>
      <c r="B282" s="1">
        <v>10</v>
      </c>
      <c r="C282" t="s">
        <v>795</v>
      </c>
      <c r="D282" s="1" t="s">
        <v>9</v>
      </c>
      <c r="E282" s="1" t="s">
        <v>98</v>
      </c>
      <c r="F282" t="s">
        <v>796</v>
      </c>
      <c r="G282" s="11" t="s">
        <v>797</v>
      </c>
    </row>
    <row r="283" spans="1:7" hidden="1" x14ac:dyDescent="0.25">
      <c r="A283" s="9" t="s">
        <v>767</v>
      </c>
      <c r="B283" s="1">
        <v>11</v>
      </c>
      <c r="C283" t="s">
        <v>798</v>
      </c>
      <c r="D283" s="1" t="s">
        <v>9</v>
      </c>
      <c r="E283" s="1" t="s">
        <v>98</v>
      </c>
      <c r="F283" t="s">
        <v>799</v>
      </c>
      <c r="G283" s="11" t="s">
        <v>800</v>
      </c>
    </row>
    <row r="284" spans="1:7" hidden="1" x14ac:dyDescent="0.25">
      <c r="A284" s="9" t="s">
        <v>767</v>
      </c>
      <c r="B284" s="1">
        <v>12</v>
      </c>
      <c r="C284" t="s">
        <v>801</v>
      </c>
      <c r="D284" s="1" t="s">
        <v>9</v>
      </c>
      <c r="E284" s="1" t="s">
        <v>98</v>
      </c>
      <c r="F284" t="s">
        <v>802</v>
      </c>
      <c r="G284" s="11" t="s">
        <v>803</v>
      </c>
    </row>
    <row r="285" spans="1:7" hidden="1" x14ac:dyDescent="0.25">
      <c r="A285" s="9" t="s">
        <v>767</v>
      </c>
      <c r="B285" s="1">
        <v>13</v>
      </c>
      <c r="C285" t="s">
        <v>804</v>
      </c>
      <c r="D285" s="1" t="s">
        <v>9</v>
      </c>
      <c r="E285" s="1" t="s">
        <v>98</v>
      </c>
      <c r="F285" s="4" t="s">
        <v>805</v>
      </c>
      <c r="G285" s="10" t="s">
        <v>806</v>
      </c>
    </row>
    <row r="286" spans="1:7" hidden="1" x14ac:dyDescent="0.25">
      <c r="A286" s="9" t="s">
        <v>767</v>
      </c>
      <c r="B286" s="1">
        <v>14</v>
      </c>
      <c r="C286" t="s">
        <v>807</v>
      </c>
      <c r="D286" s="1" t="s">
        <v>9</v>
      </c>
      <c r="E286" s="1" t="s">
        <v>98</v>
      </c>
      <c r="F286" t="s">
        <v>808</v>
      </c>
      <c r="G286" s="11" t="s">
        <v>809</v>
      </c>
    </row>
    <row r="287" spans="1:7" hidden="1" x14ac:dyDescent="0.25">
      <c r="A287" s="12" t="s">
        <v>767</v>
      </c>
      <c r="B287" s="13">
        <v>15</v>
      </c>
      <c r="C287" s="14" t="s">
        <v>40</v>
      </c>
      <c r="D287" s="13" t="s">
        <v>9</v>
      </c>
      <c r="E287" s="13" t="s">
        <v>98</v>
      </c>
      <c r="F287" s="14" t="s">
        <v>41</v>
      </c>
      <c r="G287" s="15" t="s">
        <v>42</v>
      </c>
    </row>
    <row r="288" spans="1:7" hidden="1" x14ac:dyDescent="0.25">
      <c r="A288" s="5" t="s">
        <v>810</v>
      </c>
      <c r="B288" s="6">
        <v>1</v>
      </c>
      <c r="C288" s="7" t="s">
        <v>811</v>
      </c>
      <c r="D288" s="6" t="s">
        <v>9</v>
      </c>
      <c r="E288" s="6" t="s">
        <v>184</v>
      </c>
      <c r="F288" s="7" t="s">
        <v>812</v>
      </c>
      <c r="G288" s="8" t="s">
        <v>813</v>
      </c>
    </row>
    <row r="289" spans="1:7" hidden="1" x14ac:dyDescent="0.25">
      <c r="A289" s="9" t="s">
        <v>810</v>
      </c>
      <c r="B289" s="1">
        <v>2</v>
      </c>
      <c r="C289" t="s">
        <v>814</v>
      </c>
      <c r="D289" s="1" t="s">
        <v>9</v>
      </c>
      <c r="E289" s="1" t="s">
        <v>184</v>
      </c>
      <c r="F289" t="s">
        <v>815</v>
      </c>
      <c r="G289" s="11" t="s">
        <v>816</v>
      </c>
    </row>
    <row r="290" spans="1:7" hidden="1" x14ac:dyDescent="0.25">
      <c r="A290" s="9" t="s">
        <v>810</v>
      </c>
      <c r="B290" s="1">
        <v>3</v>
      </c>
      <c r="C290" t="s">
        <v>817</v>
      </c>
      <c r="D290" s="1" t="s">
        <v>9</v>
      </c>
      <c r="E290" s="1" t="s">
        <v>184</v>
      </c>
      <c r="F290" t="s">
        <v>818</v>
      </c>
      <c r="G290" s="11" t="s">
        <v>819</v>
      </c>
    </row>
    <row r="291" spans="1:7" hidden="1" x14ac:dyDescent="0.25">
      <c r="A291" s="9" t="s">
        <v>810</v>
      </c>
      <c r="B291" s="1">
        <v>4</v>
      </c>
      <c r="C291" t="s">
        <v>820</v>
      </c>
      <c r="D291" s="1" t="s">
        <v>9</v>
      </c>
      <c r="E291" s="1" t="s">
        <v>184</v>
      </c>
      <c r="F291" t="s">
        <v>821</v>
      </c>
      <c r="G291" s="11" t="s">
        <v>822</v>
      </c>
    </row>
    <row r="292" spans="1:7" hidden="1" x14ac:dyDescent="0.25">
      <c r="A292" s="9" t="s">
        <v>810</v>
      </c>
      <c r="B292" s="1">
        <v>5</v>
      </c>
      <c r="C292" t="s">
        <v>823</v>
      </c>
      <c r="D292" s="1" t="s">
        <v>9</v>
      </c>
      <c r="E292" s="1" t="s">
        <v>184</v>
      </c>
      <c r="F292" t="s">
        <v>824</v>
      </c>
      <c r="G292" s="11" t="s">
        <v>825</v>
      </c>
    </row>
    <row r="293" spans="1:7" hidden="1" x14ac:dyDescent="0.25">
      <c r="A293" s="9" t="s">
        <v>810</v>
      </c>
      <c r="B293" s="1">
        <v>6</v>
      </c>
      <c r="C293" t="s">
        <v>826</v>
      </c>
      <c r="D293" s="1" t="s">
        <v>9</v>
      </c>
      <c r="E293" s="1" t="s">
        <v>184</v>
      </c>
      <c r="F293" t="s">
        <v>827</v>
      </c>
      <c r="G293" s="11" t="s">
        <v>828</v>
      </c>
    </row>
    <row r="294" spans="1:7" hidden="1" x14ac:dyDescent="0.25">
      <c r="A294" s="9" t="s">
        <v>810</v>
      </c>
      <c r="B294" s="1">
        <v>7</v>
      </c>
      <c r="C294" t="s">
        <v>829</v>
      </c>
      <c r="D294" s="1" t="s">
        <v>9</v>
      </c>
      <c r="E294" s="1" t="s">
        <v>184</v>
      </c>
      <c r="F294" t="s">
        <v>830</v>
      </c>
      <c r="G294" s="11" t="s">
        <v>831</v>
      </c>
    </row>
    <row r="295" spans="1:7" hidden="1" x14ac:dyDescent="0.25">
      <c r="A295" s="9" t="s">
        <v>810</v>
      </c>
      <c r="B295" s="1">
        <v>8</v>
      </c>
      <c r="C295" t="s">
        <v>832</v>
      </c>
      <c r="D295" s="1" t="s">
        <v>9</v>
      </c>
      <c r="E295" s="1" t="s">
        <v>184</v>
      </c>
      <c r="F295" t="s">
        <v>833</v>
      </c>
      <c r="G295" s="11" t="s">
        <v>834</v>
      </c>
    </row>
    <row r="296" spans="1:7" hidden="1" x14ac:dyDescent="0.25">
      <c r="A296" s="12" t="s">
        <v>810</v>
      </c>
      <c r="B296" s="13">
        <v>9</v>
      </c>
      <c r="C296" s="14" t="s">
        <v>40</v>
      </c>
      <c r="D296" s="13" t="s">
        <v>9</v>
      </c>
      <c r="E296" s="13" t="s">
        <v>184</v>
      </c>
      <c r="F296" s="14" t="s">
        <v>41</v>
      </c>
      <c r="G296" s="15" t="s">
        <v>42</v>
      </c>
    </row>
    <row r="297" spans="1:7" hidden="1" x14ac:dyDescent="0.25">
      <c r="A297" s="5" t="s">
        <v>835</v>
      </c>
      <c r="B297" s="6">
        <v>1</v>
      </c>
      <c r="C297" s="7" t="s">
        <v>836</v>
      </c>
      <c r="D297" s="6" t="s">
        <v>9</v>
      </c>
      <c r="E297" s="6" t="s">
        <v>184</v>
      </c>
      <c r="F297" s="7" t="s">
        <v>837</v>
      </c>
      <c r="G297" s="8" t="s">
        <v>838</v>
      </c>
    </row>
    <row r="298" spans="1:7" hidden="1" x14ac:dyDescent="0.25">
      <c r="A298" s="9" t="s">
        <v>835</v>
      </c>
      <c r="B298" s="1">
        <v>2</v>
      </c>
      <c r="C298" t="s">
        <v>839</v>
      </c>
      <c r="D298" s="1" t="s">
        <v>9</v>
      </c>
      <c r="E298" s="1" t="s">
        <v>184</v>
      </c>
      <c r="F298" t="s">
        <v>840</v>
      </c>
      <c r="G298" s="11" t="s">
        <v>841</v>
      </c>
    </row>
    <row r="299" spans="1:7" hidden="1" x14ac:dyDescent="0.25">
      <c r="A299" s="9" t="s">
        <v>835</v>
      </c>
      <c r="B299" s="1">
        <v>3</v>
      </c>
      <c r="C299" t="s">
        <v>842</v>
      </c>
      <c r="D299" s="1" t="s">
        <v>9</v>
      </c>
      <c r="E299" s="1" t="s">
        <v>184</v>
      </c>
      <c r="F299" t="s">
        <v>843</v>
      </c>
      <c r="G299" s="11" t="s">
        <v>844</v>
      </c>
    </row>
    <row r="300" spans="1:7" hidden="1" x14ac:dyDescent="0.25">
      <c r="A300" s="9" t="s">
        <v>835</v>
      </c>
      <c r="B300" s="1">
        <v>4</v>
      </c>
      <c r="C300" t="s">
        <v>845</v>
      </c>
      <c r="D300" s="1" t="s">
        <v>9</v>
      </c>
      <c r="E300" s="1" t="s">
        <v>184</v>
      </c>
      <c r="F300" t="s">
        <v>846</v>
      </c>
      <c r="G300" s="11" t="s">
        <v>847</v>
      </c>
    </row>
    <row r="301" spans="1:7" hidden="1" x14ac:dyDescent="0.25">
      <c r="A301" s="9" t="s">
        <v>835</v>
      </c>
      <c r="B301" s="1">
        <v>5</v>
      </c>
      <c r="C301" t="s">
        <v>848</v>
      </c>
      <c r="D301" s="1" t="s">
        <v>9</v>
      </c>
      <c r="E301" s="1" t="s">
        <v>184</v>
      </c>
      <c r="F301" t="s">
        <v>849</v>
      </c>
      <c r="G301" s="11" t="s">
        <v>850</v>
      </c>
    </row>
    <row r="302" spans="1:7" hidden="1" x14ac:dyDescent="0.25">
      <c r="A302" s="9" t="s">
        <v>835</v>
      </c>
      <c r="B302" s="1">
        <v>6</v>
      </c>
      <c r="C302" t="s">
        <v>851</v>
      </c>
      <c r="D302" s="1" t="s">
        <v>9</v>
      </c>
      <c r="E302" s="1" t="s">
        <v>184</v>
      </c>
      <c r="F302" t="s">
        <v>852</v>
      </c>
      <c r="G302" s="11" t="s">
        <v>853</v>
      </c>
    </row>
    <row r="303" spans="1:7" hidden="1" x14ac:dyDescent="0.25">
      <c r="A303" s="9" t="s">
        <v>835</v>
      </c>
      <c r="B303" s="1">
        <v>7</v>
      </c>
      <c r="C303" t="s">
        <v>854</v>
      </c>
      <c r="D303" s="1" t="s">
        <v>9</v>
      </c>
      <c r="E303" s="1" t="s">
        <v>184</v>
      </c>
      <c r="F303" t="s">
        <v>855</v>
      </c>
      <c r="G303" s="11" t="s">
        <v>856</v>
      </c>
    </row>
    <row r="304" spans="1:7" hidden="1" x14ac:dyDescent="0.25">
      <c r="A304" s="9" t="s">
        <v>835</v>
      </c>
      <c r="B304" s="1">
        <v>8</v>
      </c>
      <c r="C304" t="s">
        <v>857</v>
      </c>
      <c r="D304" s="1" t="s">
        <v>9</v>
      </c>
      <c r="E304" s="1" t="s">
        <v>184</v>
      </c>
      <c r="F304" t="s">
        <v>858</v>
      </c>
      <c r="G304" s="11" t="s">
        <v>859</v>
      </c>
    </row>
    <row r="305" spans="1:7" hidden="1" x14ac:dyDescent="0.25">
      <c r="A305" s="9" t="s">
        <v>835</v>
      </c>
      <c r="B305" s="1">
        <v>9</v>
      </c>
      <c r="C305" t="s">
        <v>860</v>
      </c>
      <c r="D305" s="1" t="s">
        <v>9</v>
      </c>
      <c r="E305" s="1" t="s">
        <v>184</v>
      </c>
      <c r="F305" t="s">
        <v>861</v>
      </c>
      <c r="G305" s="11" t="s">
        <v>862</v>
      </c>
    </row>
    <row r="306" spans="1:7" hidden="1" x14ac:dyDescent="0.25">
      <c r="A306" s="9" t="s">
        <v>835</v>
      </c>
      <c r="B306" s="1">
        <v>10</v>
      </c>
      <c r="C306" t="s">
        <v>863</v>
      </c>
      <c r="D306" s="1" t="s">
        <v>9</v>
      </c>
      <c r="E306" s="1" t="s">
        <v>184</v>
      </c>
      <c r="F306" t="s">
        <v>864</v>
      </c>
      <c r="G306" s="11" t="s">
        <v>865</v>
      </c>
    </row>
    <row r="307" spans="1:7" hidden="1" x14ac:dyDescent="0.25">
      <c r="A307" s="9" t="s">
        <v>835</v>
      </c>
      <c r="B307" s="1">
        <v>11</v>
      </c>
      <c r="C307" t="s">
        <v>866</v>
      </c>
      <c r="D307" s="1" t="s">
        <v>9</v>
      </c>
      <c r="E307" s="1" t="s">
        <v>184</v>
      </c>
      <c r="F307" t="s">
        <v>867</v>
      </c>
      <c r="G307" s="11" t="s">
        <v>868</v>
      </c>
    </row>
    <row r="308" spans="1:7" hidden="1" x14ac:dyDescent="0.25">
      <c r="A308" s="9" t="s">
        <v>835</v>
      </c>
      <c r="B308" s="1">
        <v>12</v>
      </c>
      <c r="C308" t="s">
        <v>869</v>
      </c>
      <c r="D308" s="1" t="s">
        <v>9</v>
      </c>
      <c r="E308" s="1" t="s">
        <v>184</v>
      </c>
      <c r="F308" t="s">
        <v>870</v>
      </c>
      <c r="G308" s="11" t="s">
        <v>871</v>
      </c>
    </row>
    <row r="309" spans="1:7" hidden="1" x14ac:dyDescent="0.25">
      <c r="A309" s="9" t="s">
        <v>835</v>
      </c>
      <c r="B309" s="1">
        <v>13</v>
      </c>
      <c r="C309" t="s">
        <v>872</v>
      </c>
      <c r="D309" s="1" t="s">
        <v>9</v>
      </c>
      <c r="E309" s="1" t="s">
        <v>184</v>
      </c>
      <c r="F309" t="s">
        <v>873</v>
      </c>
      <c r="G309" s="11" t="s">
        <v>874</v>
      </c>
    </row>
    <row r="310" spans="1:7" hidden="1" x14ac:dyDescent="0.25">
      <c r="A310" s="9" t="s">
        <v>835</v>
      </c>
      <c r="B310" s="1">
        <v>14</v>
      </c>
      <c r="C310" t="s">
        <v>875</v>
      </c>
      <c r="D310" s="1" t="s">
        <v>9</v>
      </c>
      <c r="E310" s="1" t="s">
        <v>184</v>
      </c>
      <c r="F310" t="s">
        <v>876</v>
      </c>
      <c r="G310" s="11" t="s">
        <v>877</v>
      </c>
    </row>
    <row r="311" spans="1:7" hidden="1" x14ac:dyDescent="0.25">
      <c r="A311" s="9" t="s">
        <v>835</v>
      </c>
      <c r="B311" s="1">
        <v>15</v>
      </c>
      <c r="C311" t="s">
        <v>878</v>
      </c>
      <c r="D311" s="1" t="s">
        <v>9</v>
      </c>
      <c r="E311" s="1" t="s">
        <v>184</v>
      </c>
      <c r="F311" t="s">
        <v>879</v>
      </c>
      <c r="G311" s="11" t="s">
        <v>880</v>
      </c>
    </row>
    <row r="312" spans="1:7" hidden="1" x14ac:dyDescent="0.25">
      <c r="A312" s="9" t="s">
        <v>835</v>
      </c>
      <c r="B312" s="1">
        <v>16</v>
      </c>
      <c r="C312" t="s">
        <v>881</v>
      </c>
      <c r="D312" s="1" t="s">
        <v>9</v>
      </c>
      <c r="E312" s="1" t="s">
        <v>184</v>
      </c>
      <c r="F312" t="s">
        <v>882</v>
      </c>
      <c r="G312" s="11" t="s">
        <v>883</v>
      </c>
    </row>
    <row r="313" spans="1:7" hidden="1" x14ac:dyDescent="0.25">
      <c r="A313" s="12" t="s">
        <v>835</v>
      </c>
      <c r="B313" s="13">
        <v>17</v>
      </c>
      <c r="C313" s="14" t="s">
        <v>40</v>
      </c>
      <c r="D313" s="13" t="s">
        <v>9</v>
      </c>
      <c r="E313" s="13" t="s">
        <v>184</v>
      </c>
      <c r="F313" s="14" t="s">
        <v>41</v>
      </c>
      <c r="G313" s="15" t="s">
        <v>42</v>
      </c>
    </row>
    <row r="314" spans="1:7" hidden="1" x14ac:dyDescent="0.25">
      <c r="A314" s="5" t="s">
        <v>884</v>
      </c>
      <c r="B314" s="6">
        <v>1</v>
      </c>
      <c r="C314" s="7" t="s">
        <v>885</v>
      </c>
      <c r="D314" s="6" t="s">
        <v>9</v>
      </c>
      <c r="E314" s="6" t="s">
        <v>184</v>
      </c>
      <c r="F314" s="7" t="s">
        <v>886</v>
      </c>
      <c r="G314" s="8" t="s">
        <v>887</v>
      </c>
    </row>
    <row r="315" spans="1:7" hidden="1" x14ac:dyDescent="0.25">
      <c r="A315" s="9" t="s">
        <v>884</v>
      </c>
      <c r="B315" s="1">
        <v>2</v>
      </c>
      <c r="C315" t="s">
        <v>888</v>
      </c>
      <c r="D315" s="1" t="s">
        <v>9</v>
      </c>
      <c r="E315" s="1" t="s">
        <v>184</v>
      </c>
      <c r="F315" t="s">
        <v>889</v>
      </c>
      <c r="G315" s="11" t="s">
        <v>890</v>
      </c>
    </row>
    <row r="316" spans="1:7" hidden="1" x14ac:dyDescent="0.25">
      <c r="A316" s="9" t="s">
        <v>884</v>
      </c>
      <c r="B316" s="1">
        <v>3</v>
      </c>
      <c r="C316" t="s">
        <v>891</v>
      </c>
      <c r="D316" s="1" t="s">
        <v>9</v>
      </c>
      <c r="E316" s="1" t="s">
        <v>184</v>
      </c>
      <c r="F316" t="s">
        <v>892</v>
      </c>
      <c r="G316" s="11" t="s">
        <v>893</v>
      </c>
    </row>
    <row r="317" spans="1:7" hidden="1" x14ac:dyDescent="0.25">
      <c r="A317" s="9" t="s">
        <v>884</v>
      </c>
      <c r="B317" s="1">
        <v>4</v>
      </c>
      <c r="C317" t="s">
        <v>894</v>
      </c>
      <c r="D317" s="1" t="s">
        <v>9</v>
      </c>
      <c r="E317" s="1" t="s">
        <v>184</v>
      </c>
      <c r="F317" t="s">
        <v>895</v>
      </c>
      <c r="G317" s="11" t="s">
        <v>896</v>
      </c>
    </row>
    <row r="318" spans="1:7" hidden="1" x14ac:dyDescent="0.25">
      <c r="A318" s="9" t="s">
        <v>884</v>
      </c>
      <c r="B318" s="1">
        <v>5</v>
      </c>
      <c r="C318" t="s">
        <v>897</v>
      </c>
      <c r="D318" s="1" t="s">
        <v>9</v>
      </c>
      <c r="E318" s="1" t="s">
        <v>184</v>
      </c>
      <c r="F318" t="s">
        <v>898</v>
      </c>
      <c r="G318" s="11" t="s">
        <v>899</v>
      </c>
    </row>
    <row r="319" spans="1:7" hidden="1" x14ac:dyDescent="0.25">
      <c r="A319" s="9" t="s">
        <v>884</v>
      </c>
      <c r="B319" s="1">
        <v>6</v>
      </c>
      <c r="C319" t="s">
        <v>900</v>
      </c>
      <c r="D319" s="1" t="s">
        <v>9</v>
      </c>
      <c r="E319" s="1" t="s">
        <v>184</v>
      </c>
      <c r="F319" t="s">
        <v>901</v>
      </c>
      <c r="G319" s="11" t="s">
        <v>902</v>
      </c>
    </row>
    <row r="320" spans="1:7" hidden="1" x14ac:dyDescent="0.25">
      <c r="A320" s="9" t="s">
        <v>884</v>
      </c>
      <c r="B320" s="1">
        <v>7</v>
      </c>
      <c r="C320" t="s">
        <v>903</v>
      </c>
      <c r="D320" s="1" t="s">
        <v>9</v>
      </c>
      <c r="E320" s="1" t="s">
        <v>184</v>
      </c>
      <c r="F320" t="s">
        <v>904</v>
      </c>
      <c r="G320" s="11" t="s">
        <v>905</v>
      </c>
    </row>
    <row r="321" spans="1:7" hidden="1" x14ac:dyDescent="0.25">
      <c r="A321" s="9" t="s">
        <v>884</v>
      </c>
      <c r="B321" s="1">
        <v>8</v>
      </c>
      <c r="C321" t="s">
        <v>906</v>
      </c>
      <c r="D321" s="1" t="s">
        <v>9</v>
      </c>
      <c r="E321" s="1" t="s">
        <v>184</v>
      </c>
      <c r="F321" t="s">
        <v>907</v>
      </c>
      <c r="G321" s="11" t="s">
        <v>908</v>
      </c>
    </row>
    <row r="322" spans="1:7" hidden="1" x14ac:dyDescent="0.25">
      <c r="A322" s="9" t="s">
        <v>884</v>
      </c>
      <c r="B322" s="1">
        <v>9</v>
      </c>
      <c r="C322" t="s">
        <v>909</v>
      </c>
      <c r="D322" s="1" t="s">
        <v>9</v>
      </c>
      <c r="E322" s="1" t="s">
        <v>184</v>
      </c>
      <c r="F322" t="s">
        <v>910</v>
      </c>
      <c r="G322" s="11" t="s">
        <v>911</v>
      </c>
    </row>
    <row r="323" spans="1:7" hidden="1" x14ac:dyDescent="0.25">
      <c r="A323" s="9" t="s">
        <v>884</v>
      </c>
      <c r="B323" s="1">
        <v>10</v>
      </c>
      <c r="C323" t="s">
        <v>912</v>
      </c>
      <c r="D323" s="1" t="s">
        <v>9</v>
      </c>
      <c r="E323" s="1" t="s">
        <v>184</v>
      </c>
      <c r="F323" t="s">
        <v>913</v>
      </c>
      <c r="G323" s="11" t="s">
        <v>914</v>
      </c>
    </row>
    <row r="324" spans="1:7" hidden="1" x14ac:dyDescent="0.25">
      <c r="A324" s="9" t="s">
        <v>884</v>
      </c>
      <c r="B324" s="1">
        <v>11</v>
      </c>
      <c r="C324" t="s">
        <v>40</v>
      </c>
      <c r="D324" s="1" t="s">
        <v>9</v>
      </c>
      <c r="E324" s="1" t="s">
        <v>184</v>
      </c>
      <c r="F324" t="s">
        <v>41</v>
      </c>
      <c r="G324" s="11" t="s">
        <v>42</v>
      </c>
    </row>
    <row r="325" spans="1:7" hidden="1" x14ac:dyDescent="0.25">
      <c r="A325" s="5" t="s">
        <v>915</v>
      </c>
      <c r="B325" s="6">
        <v>1</v>
      </c>
      <c r="C325" s="7" t="s">
        <v>916</v>
      </c>
      <c r="D325" s="6" t="s">
        <v>9</v>
      </c>
      <c r="E325" s="6" t="s">
        <v>184</v>
      </c>
      <c r="F325" s="7" t="s">
        <v>917</v>
      </c>
      <c r="G325" s="8" t="s">
        <v>918</v>
      </c>
    </row>
    <row r="326" spans="1:7" hidden="1" x14ac:dyDescent="0.25">
      <c r="A326" s="9" t="s">
        <v>915</v>
      </c>
      <c r="B326" s="1">
        <v>2</v>
      </c>
      <c r="C326" t="s">
        <v>919</v>
      </c>
      <c r="D326" s="1" t="s">
        <v>9</v>
      </c>
      <c r="E326" s="1" t="s">
        <v>184</v>
      </c>
      <c r="F326" t="s">
        <v>920</v>
      </c>
      <c r="G326" s="11" t="s">
        <v>921</v>
      </c>
    </row>
    <row r="327" spans="1:7" hidden="1" x14ac:dyDescent="0.25">
      <c r="A327" s="9" t="s">
        <v>915</v>
      </c>
      <c r="B327" s="1">
        <v>3</v>
      </c>
      <c r="C327" t="s">
        <v>922</v>
      </c>
      <c r="D327" s="1" t="s">
        <v>9</v>
      </c>
      <c r="E327" s="1" t="s">
        <v>184</v>
      </c>
      <c r="F327" t="s">
        <v>923</v>
      </c>
      <c r="G327" s="11" t="s">
        <v>924</v>
      </c>
    </row>
    <row r="328" spans="1:7" hidden="1" x14ac:dyDescent="0.25">
      <c r="A328" s="9" t="s">
        <v>915</v>
      </c>
      <c r="B328" s="1">
        <v>4</v>
      </c>
      <c r="C328" t="s">
        <v>925</v>
      </c>
      <c r="D328" s="1" t="s">
        <v>9</v>
      </c>
      <c r="E328" s="1" t="s">
        <v>184</v>
      </c>
      <c r="F328" t="s">
        <v>926</v>
      </c>
      <c r="G328" s="11" t="s">
        <v>927</v>
      </c>
    </row>
    <row r="329" spans="1:7" hidden="1" x14ac:dyDescent="0.25">
      <c r="A329" s="9" t="s">
        <v>915</v>
      </c>
      <c r="B329" s="1">
        <v>5</v>
      </c>
      <c r="C329" t="s">
        <v>928</v>
      </c>
      <c r="D329" s="1" t="s">
        <v>9</v>
      </c>
      <c r="E329" s="1" t="s">
        <v>184</v>
      </c>
      <c r="F329" t="s">
        <v>929</v>
      </c>
      <c r="G329" s="11" t="s">
        <v>930</v>
      </c>
    </row>
    <row r="330" spans="1:7" hidden="1" x14ac:dyDescent="0.25">
      <c r="A330" s="12" t="s">
        <v>915</v>
      </c>
      <c r="B330" s="13">
        <v>6</v>
      </c>
      <c r="C330" s="14" t="s">
        <v>40</v>
      </c>
      <c r="D330" s="13" t="s">
        <v>9</v>
      </c>
      <c r="E330" s="13" t="s">
        <v>184</v>
      </c>
      <c r="F330" s="14" t="s">
        <v>41</v>
      </c>
      <c r="G330" s="15" t="s">
        <v>42</v>
      </c>
    </row>
    <row r="331" spans="1:7" hidden="1" x14ac:dyDescent="0.25">
      <c r="A331" s="5" t="s">
        <v>931</v>
      </c>
      <c r="B331" s="6">
        <v>1</v>
      </c>
      <c r="C331" s="7" t="s">
        <v>932</v>
      </c>
      <c r="D331" s="6" t="s">
        <v>9</v>
      </c>
      <c r="E331" s="6" t="s">
        <v>184</v>
      </c>
      <c r="F331" s="7" t="s">
        <v>933</v>
      </c>
      <c r="G331" s="8" t="s">
        <v>934</v>
      </c>
    </row>
    <row r="332" spans="1:7" hidden="1" x14ac:dyDescent="0.25">
      <c r="A332" s="9" t="s">
        <v>931</v>
      </c>
      <c r="B332" s="1">
        <v>2</v>
      </c>
      <c r="C332" t="s">
        <v>935</v>
      </c>
      <c r="D332" s="1" t="s">
        <v>9</v>
      </c>
      <c r="E332" s="1" t="s">
        <v>184</v>
      </c>
      <c r="F332" t="s">
        <v>936</v>
      </c>
      <c r="G332" s="11" t="s">
        <v>937</v>
      </c>
    </row>
    <row r="333" spans="1:7" hidden="1" x14ac:dyDescent="0.25">
      <c r="A333" s="9" t="s">
        <v>931</v>
      </c>
      <c r="B333" s="1">
        <v>3</v>
      </c>
      <c r="C333" t="s">
        <v>938</v>
      </c>
      <c r="D333" s="1" t="s">
        <v>9</v>
      </c>
      <c r="E333" s="1" t="s">
        <v>184</v>
      </c>
      <c r="F333" t="s">
        <v>939</v>
      </c>
      <c r="G333" s="11" t="s">
        <v>940</v>
      </c>
    </row>
    <row r="334" spans="1:7" hidden="1" x14ac:dyDescent="0.25">
      <c r="A334" s="9" t="s">
        <v>931</v>
      </c>
      <c r="B334" s="1">
        <v>4</v>
      </c>
      <c r="C334" t="s">
        <v>941</v>
      </c>
      <c r="D334" s="1" t="s">
        <v>9</v>
      </c>
      <c r="E334" s="1" t="s">
        <v>184</v>
      </c>
      <c r="F334" t="s">
        <v>942</v>
      </c>
      <c r="G334" s="11" t="s">
        <v>943</v>
      </c>
    </row>
    <row r="335" spans="1:7" hidden="1" x14ac:dyDescent="0.25">
      <c r="A335" s="9" t="s">
        <v>931</v>
      </c>
      <c r="B335" s="1">
        <v>5</v>
      </c>
      <c r="C335" t="s">
        <v>944</v>
      </c>
      <c r="D335" s="1" t="s">
        <v>9</v>
      </c>
      <c r="E335" s="1" t="s">
        <v>184</v>
      </c>
      <c r="F335" t="s">
        <v>945</v>
      </c>
      <c r="G335" s="11" t="s">
        <v>946</v>
      </c>
    </row>
    <row r="336" spans="1:7" hidden="1" x14ac:dyDescent="0.25">
      <c r="A336" s="9" t="s">
        <v>931</v>
      </c>
      <c r="B336" s="1">
        <v>6</v>
      </c>
      <c r="C336" t="s">
        <v>947</v>
      </c>
      <c r="D336" s="1" t="s">
        <v>9</v>
      </c>
      <c r="E336" s="1" t="s">
        <v>184</v>
      </c>
      <c r="F336" t="s">
        <v>948</v>
      </c>
      <c r="G336" s="11" t="s">
        <v>949</v>
      </c>
    </row>
    <row r="337" spans="1:7" hidden="1" x14ac:dyDescent="0.25">
      <c r="A337" s="9" t="s">
        <v>931</v>
      </c>
      <c r="B337" s="1">
        <v>7</v>
      </c>
      <c r="C337" t="s">
        <v>950</v>
      </c>
      <c r="D337" s="1" t="s">
        <v>9</v>
      </c>
      <c r="E337" s="1" t="s">
        <v>184</v>
      </c>
      <c r="F337" t="s">
        <v>951</v>
      </c>
      <c r="G337" s="11" t="s">
        <v>952</v>
      </c>
    </row>
    <row r="338" spans="1:7" hidden="1" x14ac:dyDescent="0.25">
      <c r="A338" s="9" t="s">
        <v>931</v>
      </c>
      <c r="B338" s="1">
        <v>8</v>
      </c>
      <c r="C338" t="s">
        <v>953</v>
      </c>
      <c r="D338" s="1" t="s">
        <v>9</v>
      </c>
      <c r="E338" s="1" t="s">
        <v>184</v>
      </c>
      <c r="F338" t="s">
        <v>954</v>
      </c>
      <c r="G338" s="11" t="s">
        <v>955</v>
      </c>
    </row>
    <row r="339" spans="1:7" hidden="1" x14ac:dyDescent="0.25">
      <c r="A339" s="9" t="s">
        <v>931</v>
      </c>
      <c r="B339" s="1">
        <v>9</v>
      </c>
      <c r="C339" t="s">
        <v>956</v>
      </c>
      <c r="D339" s="1" t="s">
        <v>9</v>
      </c>
      <c r="E339" s="1" t="s">
        <v>184</v>
      </c>
      <c r="F339" t="s">
        <v>957</v>
      </c>
      <c r="G339" s="11" t="s">
        <v>958</v>
      </c>
    </row>
    <row r="340" spans="1:7" hidden="1" x14ac:dyDescent="0.25">
      <c r="A340" s="12" t="s">
        <v>931</v>
      </c>
      <c r="B340" s="13">
        <v>10</v>
      </c>
      <c r="C340" s="14" t="s">
        <v>40</v>
      </c>
      <c r="D340" s="13" t="s">
        <v>9</v>
      </c>
      <c r="E340" s="13" t="s">
        <v>184</v>
      </c>
      <c r="F340" s="14" t="s">
        <v>41</v>
      </c>
      <c r="G340" s="15" t="s">
        <v>42</v>
      </c>
    </row>
    <row r="341" spans="1:7" hidden="1" x14ac:dyDescent="0.25">
      <c r="A341" s="5" t="s">
        <v>959</v>
      </c>
      <c r="B341" s="6">
        <v>1</v>
      </c>
      <c r="C341" s="7" t="s">
        <v>960</v>
      </c>
      <c r="D341" s="6" t="s">
        <v>9</v>
      </c>
      <c r="E341" s="6" t="s">
        <v>184</v>
      </c>
      <c r="F341" s="7" t="s">
        <v>961</v>
      </c>
      <c r="G341" s="8" t="s">
        <v>962</v>
      </c>
    </row>
    <row r="342" spans="1:7" hidden="1" x14ac:dyDescent="0.25">
      <c r="A342" s="9" t="s">
        <v>959</v>
      </c>
      <c r="B342" s="1">
        <v>2</v>
      </c>
      <c r="C342" t="s">
        <v>963</v>
      </c>
      <c r="D342" s="1" t="s">
        <v>9</v>
      </c>
      <c r="E342" s="1" t="s">
        <v>184</v>
      </c>
      <c r="F342" t="s">
        <v>964</v>
      </c>
      <c r="G342" s="11" t="s">
        <v>965</v>
      </c>
    </row>
    <row r="343" spans="1:7" hidden="1" x14ac:dyDescent="0.25">
      <c r="A343" s="9" t="s">
        <v>959</v>
      </c>
      <c r="B343" s="1">
        <v>3</v>
      </c>
      <c r="C343" t="s">
        <v>966</v>
      </c>
      <c r="D343" s="1" t="s">
        <v>9</v>
      </c>
      <c r="E343" s="1" t="s">
        <v>184</v>
      </c>
      <c r="F343" t="s">
        <v>967</v>
      </c>
      <c r="G343" s="11" t="s">
        <v>968</v>
      </c>
    </row>
    <row r="344" spans="1:7" hidden="1" x14ac:dyDescent="0.25">
      <c r="A344" s="9" t="s">
        <v>959</v>
      </c>
      <c r="B344" s="1">
        <v>4</v>
      </c>
      <c r="C344" t="s">
        <v>969</v>
      </c>
      <c r="D344" s="1" t="s">
        <v>9</v>
      </c>
      <c r="E344" s="1" t="s">
        <v>184</v>
      </c>
      <c r="F344" t="s">
        <v>970</v>
      </c>
      <c r="G344" s="11" t="s">
        <v>971</v>
      </c>
    </row>
    <row r="345" spans="1:7" hidden="1" x14ac:dyDescent="0.25">
      <c r="A345" s="9" t="s">
        <v>959</v>
      </c>
      <c r="B345" s="1">
        <v>5</v>
      </c>
      <c r="C345" t="s">
        <v>972</v>
      </c>
      <c r="D345" s="1" t="s">
        <v>9</v>
      </c>
      <c r="E345" s="1" t="s">
        <v>184</v>
      </c>
      <c r="F345" t="s">
        <v>973</v>
      </c>
      <c r="G345" s="11" t="s">
        <v>974</v>
      </c>
    </row>
    <row r="346" spans="1:7" hidden="1" x14ac:dyDescent="0.25">
      <c r="A346" s="9" t="s">
        <v>959</v>
      </c>
      <c r="B346" s="1">
        <v>6</v>
      </c>
      <c r="C346" t="s">
        <v>975</v>
      </c>
      <c r="D346" s="1" t="s">
        <v>9</v>
      </c>
      <c r="E346" s="1" t="s">
        <v>184</v>
      </c>
      <c r="F346" t="s">
        <v>976</v>
      </c>
      <c r="G346" s="11" t="s">
        <v>977</v>
      </c>
    </row>
    <row r="347" spans="1:7" hidden="1" x14ac:dyDescent="0.25">
      <c r="A347" s="9" t="s">
        <v>959</v>
      </c>
      <c r="B347" s="1">
        <v>7</v>
      </c>
      <c r="C347" t="s">
        <v>978</v>
      </c>
      <c r="D347" s="1" t="s">
        <v>9</v>
      </c>
      <c r="E347" s="1" t="s">
        <v>184</v>
      </c>
      <c r="F347" s="1" t="s">
        <v>979</v>
      </c>
      <c r="G347" s="20" t="s">
        <v>980</v>
      </c>
    </row>
    <row r="348" spans="1:7" hidden="1" x14ac:dyDescent="0.25">
      <c r="A348" s="9" t="s">
        <v>959</v>
      </c>
      <c r="B348" s="1">
        <v>8</v>
      </c>
      <c r="C348" t="s">
        <v>981</v>
      </c>
      <c r="D348" s="1" t="s">
        <v>9</v>
      </c>
      <c r="E348" s="1" t="s">
        <v>184</v>
      </c>
      <c r="F348" t="s">
        <v>982</v>
      </c>
      <c r="G348" s="11" t="s">
        <v>983</v>
      </c>
    </row>
    <row r="349" spans="1:7" hidden="1" x14ac:dyDescent="0.25">
      <c r="A349" s="9" t="s">
        <v>959</v>
      </c>
      <c r="B349" s="1">
        <v>9</v>
      </c>
      <c r="C349" t="s">
        <v>984</v>
      </c>
      <c r="D349" s="1" t="s">
        <v>9</v>
      </c>
      <c r="E349" s="1" t="s">
        <v>184</v>
      </c>
      <c r="F349" t="s">
        <v>985</v>
      </c>
      <c r="G349" s="11" t="s">
        <v>986</v>
      </c>
    </row>
    <row r="350" spans="1:7" hidden="1" x14ac:dyDescent="0.25">
      <c r="A350" s="9" t="s">
        <v>959</v>
      </c>
      <c r="B350" s="1">
        <v>10</v>
      </c>
      <c r="C350" t="s">
        <v>987</v>
      </c>
      <c r="D350" s="1" t="s">
        <v>9</v>
      </c>
      <c r="E350" s="1" t="s">
        <v>184</v>
      </c>
      <c r="F350" t="s">
        <v>988</v>
      </c>
      <c r="G350" s="11" t="s">
        <v>989</v>
      </c>
    </row>
    <row r="351" spans="1:7" hidden="1" x14ac:dyDescent="0.25">
      <c r="A351" s="9" t="s">
        <v>959</v>
      </c>
      <c r="B351" s="1">
        <v>11</v>
      </c>
      <c r="C351" t="s">
        <v>990</v>
      </c>
      <c r="D351" s="1" t="s">
        <v>9</v>
      </c>
      <c r="E351" s="1" t="s">
        <v>184</v>
      </c>
      <c r="F351" t="s">
        <v>991</v>
      </c>
      <c r="G351" s="11" t="s">
        <v>992</v>
      </c>
    </row>
    <row r="352" spans="1:7" hidden="1" x14ac:dyDescent="0.25">
      <c r="A352" s="9" t="s">
        <v>959</v>
      </c>
      <c r="B352" s="1">
        <v>12</v>
      </c>
      <c r="C352" t="s">
        <v>993</v>
      </c>
      <c r="D352" s="1" t="s">
        <v>9</v>
      </c>
      <c r="E352" s="1" t="s">
        <v>184</v>
      </c>
      <c r="F352" t="s">
        <v>994</v>
      </c>
      <c r="G352" s="11" t="s">
        <v>995</v>
      </c>
    </row>
    <row r="353" spans="1:7" hidden="1" x14ac:dyDescent="0.25">
      <c r="A353" s="9" t="s">
        <v>959</v>
      </c>
      <c r="B353" s="1">
        <v>13</v>
      </c>
      <c r="C353" t="s">
        <v>996</v>
      </c>
      <c r="D353" s="1" t="s">
        <v>9</v>
      </c>
      <c r="E353" s="1" t="s">
        <v>184</v>
      </c>
      <c r="F353" t="s">
        <v>997</v>
      </c>
      <c r="G353" s="11" t="s">
        <v>998</v>
      </c>
    </row>
    <row r="354" spans="1:7" hidden="1" x14ac:dyDescent="0.25">
      <c r="A354" s="9" t="s">
        <v>959</v>
      </c>
      <c r="B354" s="1">
        <v>14</v>
      </c>
      <c r="C354" t="s">
        <v>999</v>
      </c>
      <c r="D354" s="1" t="s">
        <v>9</v>
      </c>
      <c r="E354" s="1" t="s">
        <v>184</v>
      </c>
      <c r="F354" t="s">
        <v>1000</v>
      </c>
      <c r="G354" s="11" t="s">
        <v>1001</v>
      </c>
    </row>
    <row r="355" spans="1:7" hidden="1" x14ac:dyDescent="0.25">
      <c r="A355" s="9" t="s">
        <v>959</v>
      </c>
      <c r="B355" s="1">
        <v>15</v>
      </c>
      <c r="C355" t="s">
        <v>1002</v>
      </c>
      <c r="D355" s="1" t="s">
        <v>9</v>
      </c>
      <c r="E355" s="1" t="s">
        <v>184</v>
      </c>
      <c r="F355" t="s">
        <v>1003</v>
      </c>
      <c r="G355" s="11" t="s">
        <v>1004</v>
      </c>
    </row>
    <row r="356" spans="1:7" hidden="1" x14ac:dyDescent="0.25">
      <c r="A356" s="12" t="s">
        <v>959</v>
      </c>
      <c r="B356" s="13">
        <v>17</v>
      </c>
      <c r="C356" s="14" t="s">
        <v>40</v>
      </c>
      <c r="D356" s="13" t="s">
        <v>9</v>
      </c>
      <c r="E356" s="13" t="s">
        <v>184</v>
      </c>
      <c r="F356" s="14" t="s">
        <v>41</v>
      </c>
      <c r="G356" s="15" t="s">
        <v>42</v>
      </c>
    </row>
    <row r="357" spans="1:7" hidden="1" x14ac:dyDescent="0.25">
      <c r="A357" s="5" t="s">
        <v>1005</v>
      </c>
      <c r="B357" s="6">
        <v>1</v>
      </c>
      <c r="C357" s="7" t="s">
        <v>1006</v>
      </c>
      <c r="D357" s="6" t="s">
        <v>9</v>
      </c>
      <c r="E357" s="6" t="s">
        <v>184</v>
      </c>
      <c r="F357" s="7" t="s">
        <v>994</v>
      </c>
      <c r="G357" s="8" t="s">
        <v>995</v>
      </c>
    </row>
    <row r="358" spans="1:7" hidden="1" x14ac:dyDescent="0.25">
      <c r="A358" s="9" t="s">
        <v>1005</v>
      </c>
      <c r="B358" s="1">
        <v>2</v>
      </c>
      <c r="C358" t="s">
        <v>996</v>
      </c>
      <c r="D358" s="1" t="s">
        <v>9</v>
      </c>
      <c r="E358" s="1" t="s">
        <v>184</v>
      </c>
      <c r="F358" t="s">
        <v>997</v>
      </c>
      <c r="G358" s="11" t="s">
        <v>998</v>
      </c>
    </row>
    <row r="359" spans="1:7" hidden="1" x14ac:dyDescent="0.25">
      <c r="A359" s="9" t="s">
        <v>1005</v>
      </c>
      <c r="B359" s="1">
        <v>3</v>
      </c>
      <c r="C359" t="s">
        <v>1007</v>
      </c>
      <c r="D359" s="1" t="s">
        <v>9</v>
      </c>
      <c r="E359" s="1" t="s">
        <v>184</v>
      </c>
      <c r="F359" s="4" t="s">
        <v>635</v>
      </c>
      <c r="G359" s="10" t="s">
        <v>636</v>
      </c>
    </row>
    <row r="360" spans="1:7" hidden="1" x14ac:dyDescent="0.25">
      <c r="A360" s="9" t="s">
        <v>1005</v>
      </c>
      <c r="B360" s="1">
        <v>4</v>
      </c>
      <c r="C360" t="s">
        <v>1008</v>
      </c>
      <c r="D360" s="1" t="s">
        <v>9</v>
      </c>
      <c r="E360" s="1" t="s">
        <v>184</v>
      </c>
      <c r="F360" s="4" t="s">
        <v>1009</v>
      </c>
      <c r="G360" s="10" t="s">
        <v>1010</v>
      </c>
    </row>
    <row r="361" spans="1:7" hidden="1" x14ac:dyDescent="0.25">
      <c r="A361" s="9" t="s">
        <v>1005</v>
      </c>
      <c r="B361" s="1">
        <v>5</v>
      </c>
      <c r="C361" t="s">
        <v>1011</v>
      </c>
      <c r="D361" s="1" t="s">
        <v>9</v>
      </c>
      <c r="E361" s="1" t="s">
        <v>184</v>
      </c>
      <c r="F361" t="s">
        <v>985</v>
      </c>
      <c r="G361" s="11" t="s">
        <v>986</v>
      </c>
    </row>
    <row r="362" spans="1:7" hidden="1" x14ac:dyDescent="0.25">
      <c r="A362" s="9" t="s">
        <v>1005</v>
      </c>
      <c r="B362" s="1">
        <v>6</v>
      </c>
      <c r="C362" t="s">
        <v>1012</v>
      </c>
      <c r="D362" s="1" t="s">
        <v>9</v>
      </c>
      <c r="E362" s="1" t="s">
        <v>184</v>
      </c>
      <c r="F362" s="4" t="s">
        <v>641</v>
      </c>
      <c r="G362" s="10" t="s">
        <v>642</v>
      </c>
    </row>
    <row r="363" spans="1:7" hidden="1" x14ac:dyDescent="0.25">
      <c r="A363" s="9" t="s">
        <v>1005</v>
      </c>
      <c r="B363" s="1">
        <v>7</v>
      </c>
      <c r="C363" t="s">
        <v>1013</v>
      </c>
      <c r="D363" s="1" t="s">
        <v>9</v>
      </c>
      <c r="E363" s="1" t="s">
        <v>184</v>
      </c>
      <c r="F363" s="4" t="s">
        <v>1014</v>
      </c>
      <c r="G363" s="10" t="s">
        <v>1015</v>
      </c>
    </row>
    <row r="364" spans="1:7" hidden="1" x14ac:dyDescent="0.25">
      <c r="A364" s="9" t="s">
        <v>1005</v>
      </c>
      <c r="B364" s="1">
        <v>8</v>
      </c>
      <c r="C364" t="s">
        <v>422</v>
      </c>
      <c r="D364" s="1" t="s">
        <v>9</v>
      </c>
      <c r="E364" s="1" t="s">
        <v>184</v>
      </c>
      <c r="F364" s="4" t="s">
        <v>1016</v>
      </c>
      <c r="G364" s="10" t="s">
        <v>1017</v>
      </c>
    </row>
    <row r="365" spans="1:7" hidden="1" x14ac:dyDescent="0.25">
      <c r="A365" s="9" t="s">
        <v>1005</v>
      </c>
      <c r="B365" s="1">
        <v>9</v>
      </c>
      <c r="C365" t="s">
        <v>1018</v>
      </c>
      <c r="D365" s="1" t="s">
        <v>9</v>
      </c>
      <c r="E365" s="1" t="s">
        <v>184</v>
      </c>
      <c r="F365" s="4" t="s">
        <v>1019</v>
      </c>
      <c r="G365" s="10" t="s">
        <v>1020</v>
      </c>
    </row>
    <row r="366" spans="1:7" hidden="1" x14ac:dyDescent="0.25">
      <c r="A366" s="9" t="s">
        <v>1005</v>
      </c>
      <c r="B366" s="1">
        <v>10</v>
      </c>
      <c r="C366" t="s">
        <v>336</v>
      </c>
      <c r="D366" s="1" t="s">
        <v>9</v>
      </c>
      <c r="E366" s="1" t="s">
        <v>184</v>
      </c>
      <c r="F366" t="s">
        <v>1003</v>
      </c>
      <c r="G366" s="11" t="s">
        <v>1004</v>
      </c>
    </row>
    <row r="367" spans="1:7" hidden="1" x14ac:dyDescent="0.25">
      <c r="A367" s="9" t="s">
        <v>1005</v>
      </c>
      <c r="B367" s="1">
        <v>11</v>
      </c>
      <c r="C367" t="s">
        <v>661</v>
      </c>
      <c r="D367" s="1" t="s">
        <v>9</v>
      </c>
      <c r="E367" s="1" t="s">
        <v>184</v>
      </c>
      <c r="F367" s="4" t="s">
        <v>662</v>
      </c>
      <c r="G367" s="10" t="s">
        <v>663</v>
      </c>
    </row>
    <row r="368" spans="1:7" hidden="1" x14ac:dyDescent="0.25">
      <c r="A368" s="9" t="s">
        <v>1005</v>
      </c>
      <c r="B368" s="1">
        <v>12</v>
      </c>
      <c r="C368" t="s">
        <v>330</v>
      </c>
      <c r="D368" s="1" t="s">
        <v>9</v>
      </c>
      <c r="E368" s="1" t="s">
        <v>184</v>
      </c>
      <c r="F368" s="4" t="s">
        <v>664</v>
      </c>
      <c r="G368" s="10" t="s">
        <v>665</v>
      </c>
    </row>
    <row r="369" spans="1:7" hidden="1" x14ac:dyDescent="0.25">
      <c r="A369" s="12" t="s">
        <v>1005</v>
      </c>
      <c r="B369" s="13">
        <v>13</v>
      </c>
      <c r="C369" s="14" t="s">
        <v>40</v>
      </c>
      <c r="D369" s="13" t="s">
        <v>9</v>
      </c>
      <c r="E369" s="13" t="s">
        <v>184</v>
      </c>
      <c r="F369" s="14" t="s">
        <v>41</v>
      </c>
      <c r="G369" s="15" t="s">
        <v>42</v>
      </c>
    </row>
    <row r="370" spans="1:7" hidden="1" x14ac:dyDescent="0.25">
      <c r="A370" s="5" t="s">
        <v>1021</v>
      </c>
      <c r="B370" s="6">
        <v>1</v>
      </c>
      <c r="C370" s="7" t="s">
        <v>1022</v>
      </c>
      <c r="D370" s="6" t="s">
        <v>9</v>
      </c>
      <c r="E370" s="6" t="s">
        <v>291</v>
      </c>
      <c r="F370" s="16" t="s">
        <v>1023</v>
      </c>
      <c r="G370" s="17" t="s">
        <v>1024</v>
      </c>
    </row>
    <row r="371" spans="1:7" hidden="1" x14ac:dyDescent="0.25">
      <c r="A371" s="9" t="s">
        <v>1021</v>
      </c>
      <c r="B371" s="1">
        <v>2</v>
      </c>
      <c r="C371" t="s">
        <v>1025</v>
      </c>
      <c r="D371" s="1" t="s">
        <v>9</v>
      </c>
      <c r="E371" s="1" t="s">
        <v>291</v>
      </c>
      <c r="F371" s="4" t="s">
        <v>1026</v>
      </c>
      <c r="G371" s="10" t="s">
        <v>1027</v>
      </c>
    </row>
    <row r="372" spans="1:7" hidden="1" x14ac:dyDescent="0.25">
      <c r="A372" s="9" t="s">
        <v>1021</v>
      </c>
      <c r="B372" s="1">
        <v>3</v>
      </c>
      <c r="C372" t="s">
        <v>1028</v>
      </c>
      <c r="D372" s="1" t="s">
        <v>9</v>
      </c>
      <c r="E372" s="1" t="s">
        <v>291</v>
      </c>
      <c r="F372" s="4" t="s">
        <v>1029</v>
      </c>
      <c r="G372" s="10" t="s">
        <v>1030</v>
      </c>
    </row>
    <row r="373" spans="1:7" hidden="1" x14ac:dyDescent="0.25">
      <c r="A373" s="9" t="s">
        <v>1021</v>
      </c>
      <c r="B373" s="1">
        <v>4</v>
      </c>
      <c r="C373" t="s">
        <v>1031</v>
      </c>
      <c r="D373" s="1" t="s">
        <v>9</v>
      </c>
      <c r="E373" s="1" t="s">
        <v>291</v>
      </c>
      <c r="F373" s="4" t="s">
        <v>1032</v>
      </c>
      <c r="G373" s="10" t="s">
        <v>1033</v>
      </c>
    </row>
    <row r="374" spans="1:7" hidden="1" x14ac:dyDescent="0.25">
      <c r="A374" s="9" t="s">
        <v>1021</v>
      </c>
      <c r="B374" s="1">
        <v>5</v>
      </c>
      <c r="C374" t="s">
        <v>1034</v>
      </c>
      <c r="D374" s="1" t="s">
        <v>9</v>
      </c>
      <c r="E374" s="1" t="s">
        <v>291</v>
      </c>
      <c r="F374" s="4" t="s">
        <v>1035</v>
      </c>
      <c r="G374" s="10" t="s">
        <v>1036</v>
      </c>
    </row>
    <row r="375" spans="1:7" hidden="1" x14ac:dyDescent="0.25">
      <c r="A375" s="9" t="s">
        <v>1021</v>
      </c>
      <c r="B375" s="1">
        <v>6</v>
      </c>
      <c r="C375" t="s">
        <v>1037</v>
      </c>
      <c r="D375" s="1" t="s">
        <v>9</v>
      </c>
      <c r="E375" s="1" t="s">
        <v>291</v>
      </c>
      <c r="F375" s="4" t="s">
        <v>1038</v>
      </c>
      <c r="G375" s="10" t="s">
        <v>1039</v>
      </c>
    </row>
    <row r="376" spans="1:7" hidden="1" x14ac:dyDescent="0.25">
      <c r="A376" s="9" t="s">
        <v>1021</v>
      </c>
      <c r="B376" s="1">
        <v>7</v>
      </c>
      <c r="C376" t="s">
        <v>1040</v>
      </c>
      <c r="D376" s="1" t="s">
        <v>9</v>
      </c>
      <c r="E376" s="1" t="s">
        <v>291</v>
      </c>
      <c r="F376" s="4" t="s">
        <v>1041</v>
      </c>
      <c r="G376" s="10" t="s">
        <v>1042</v>
      </c>
    </row>
    <row r="377" spans="1:7" hidden="1" x14ac:dyDescent="0.25">
      <c r="A377" s="9" t="s">
        <v>1021</v>
      </c>
      <c r="B377" s="1">
        <v>8</v>
      </c>
      <c r="C377" t="s">
        <v>1043</v>
      </c>
      <c r="D377" s="1" t="s">
        <v>9</v>
      </c>
      <c r="E377" s="1" t="s">
        <v>291</v>
      </c>
      <c r="F377" s="4" t="s">
        <v>1044</v>
      </c>
      <c r="G377" s="10" t="s">
        <v>1045</v>
      </c>
    </row>
    <row r="378" spans="1:7" hidden="1" x14ac:dyDescent="0.25">
      <c r="A378" s="9" t="s">
        <v>1021</v>
      </c>
      <c r="B378" s="1">
        <v>9</v>
      </c>
      <c r="C378" t="s">
        <v>1046</v>
      </c>
      <c r="D378" s="1" t="s">
        <v>9</v>
      </c>
      <c r="E378" s="1" t="s">
        <v>291</v>
      </c>
      <c r="F378" s="4" t="s">
        <v>1047</v>
      </c>
      <c r="G378" s="10" t="s">
        <v>1048</v>
      </c>
    </row>
    <row r="379" spans="1:7" hidden="1" x14ac:dyDescent="0.25">
      <c r="A379" s="9" t="s">
        <v>1021</v>
      </c>
      <c r="B379" s="1">
        <v>10</v>
      </c>
      <c r="C379" t="s">
        <v>1049</v>
      </c>
      <c r="D379" s="1" t="s">
        <v>9</v>
      </c>
      <c r="E379" s="1" t="s">
        <v>291</v>
      </c>
      <c r="F379" s="4" t="s">
        <v>1050</v>
      </c>
      <c r="G379" s="10" t="s">
        <v>1051</v>
      </c>
    </row>
    <row r="380" spans="1:7" hidden="1" x14ac:dyDescent="0.25">
      <c r="A380" s="9" t="s">
        <v>1021</v>
      </c>
      <c r="B380" s="1">
        <v>11</v>
      </c>
      <c r="C380" t="s">
        <v>1052</v>
      </c>
      <c r="D380" s="1" t="s">
        <v>9</v>
      </c>
      <c r="E380" s="1" t="s">
        <v>291</v>
      </c>
      <c r="F380" s="4" t="s">
        <v>1053</v>
      </c>
      <c r="G380" s="10" t="s">
        <v>1054</v>
      </c>
    </row>
    <row r="381" spans="1:7" hidden="1" x14ac:dyDescent="0.25">
      <c r="A381" s="9" t="s">
        <v>1021</v>
      </c>
      <c r="B381" s="1">
        <v>12</v>
      </c>
      <c r="C381" t="s">
        <v>1055</v>
      </c>
      <c r="D381" s="1" t="s">
        <v>9</v>
      </c>
      <c r="E381" s="1" t="s">
        <v>291</v>
      </c>
      <c r="F381" s="4" t="s">
        <v>1056</v>
      </c>
      <c r="G381" s="10" t="s">
        <v>1057</v>
      </c>
    </row>
    <row r="382" spans="1:7" hidden="1" x14ac:dyDescent="0.25">
      <c r="A382" s="9" t="s">
        <v>1021</v>
      </c>
      <c r="B382" s="1">
        <v>13</v>
      </c>
      <c r="C382" t="s">
        <v>1058</v>
      </c>
      <c r="D382" s="1" t="s">
        <v>9</v>
      </c>
      <c r="E382" s="1" t="s">
        <v>291</v>
      </c>
      <c r="F382" s="4" t="s">
        <v>1059</v>
      </c>
      <c r="G382" s="10" t="s">
        <v>1060</v>
      </c>
    </row>
    <row r="383" spans="1:7" hidden="1" x14ac:dyDescent="0.25">
      <c r="A383" s="9" t="s">
        <v>1021</v>
      </c>
      <c r="B383" s="1">
        <v>14</v>
      </c>
      <c r="C383" t="s">
        <v>1061</v>
      </c>
      <c r="D383" s="1" t="s">
        <v>9</v>
      </c>
      <c r="E383" s="1" t="s">
        <v>291</v>
      </c>
      <c r="F383" s="4" t="s">
        <v>1062</v>
      </c>
      <c r="G383" s="10" t="s">
        <v>1063</v>
      </c>
    </row>
    <row r="384" spans="1:7" hidden="1" x14ac:dyDescent="0.25">
      <c r="A384" s="9" t="s">
        <v>1021</v>
      </c>
      <c r="B384" s="1">
        <v>15</v>
      </c>
      <c r="C384" t="s">
        <v>1064</v>
      </c>
      <c r="D384" s="1" t="s">
        <v>9</v>
      </c>
      <c r="E384" s="1" t="s">
        <v>291</v>
      </c>
      <c r="F384" s="4" t="s">
        <v>1065</v>
      </c>
      <c r="G384" s="10" t="s">
        <v>1066</v>
      </c>
    </row>
    <row r="385" spans="1:7" hidden="1" x14ac:dyDescent="0.25">
      <c r="A385" s="9" t="s">
        <v>1021</v>
      </c>
      <c r="B385" s="1">
        <v>16</v>
      </c>
      <c r="C385" t="s">
        <v>1067</v>
      </c>
      <c r="D385" s="1" t="s">
        <v>9</v>
      </c>
      <c r="E385" s="1" t="s">
        <v>291</v>
      </c>
      <c r="F385" s="4" t="s">
        <v>1068</v>
      </c>
      <c r="G385" s="10" t="s">
        <v>1069</v>
      </c>
    </row>
    <row r="386" spans="1:7" hidden="1" x14ac:dyDescent="0.25">
      <c r="A386" s="9" t="s">
        <v>1021</v>
      </c>
      <c r="B386" s="1">
        <v>17</v>
      </c>
      <c r="C386" t="s">
        <v>1070</v>
      </c>
      <c r="D386" s="1" t="s">
        <v>9</v>
      </c>
      <c r="E386" s="1" t="s">
        <v>291</v>
      </c>
      <c r="F386" s="4" t="s">
        <v>1071</v>
      </c>
      <c r="G386" s="10" t="s">
        <v>1072</v>
      </c>
    </row>
    <row r="387" spans="1:7" hidden="1" x14ac:dyDescent="0.25">
      <c r="A387" s="9" t="s">
        <v>1021</v>
      </c>
      <c r="B387" s="1">
        <v>18</v>
      </c>
      <c r="C387" t="s">
        <v>1073</v>
      </c>
      <c r="D387" s="1" t="s">
        <v>9</v>
      </c>
      <c r="E387" s="1" t="s">
        <v>291</v>
      </c>
      <c r="F387" s="4" t="s">
        <v>1074</v>
      </c>
      <c r="G387" s="10" t="s">
        <v>1075</v>
      </c>
    </row>
    <row r="388" spans="1:7" hidden="1" x14ac:dyDescent="0.25">
      <c r="A388" s="9" t="s">
        <v>1021</v>
      </c>
      <c r="B388" s="1">
        <v>19</v>
      </c>
      <c r="C388" t="s">
        <v>1076</v>
      </c>
      <c r="D388" s="1" t="s">
        <v>9</v>
      </c>
      <c r="E388" s="1" t="s">
        <v>291</v>
      </c>
      <c r="F388" s="4" t="s">
        <v>1077</v>
      </c>
      <c r="G388" s="10" t="s">
        <v>1078</v>
      </c>
    </row>
    <row r="389" spans="1:7" hidden="1" x14ac:dyDescent="0.25">
      <c r="A389" s="9" t="s">
        <v>1021</v>
      </c>
      <c r="B389" s="1">
        <v>20</v>
      </c>
      <c r="C389" t="s">
        <v>1079</v>
      </c>
      <c r="D389" s="1" t="s">
        <v>9</v>
      </c>
      <c r="E389" s="1" t="s">
        <v>291</v>
      </c>
      <c r="F389" s="4" t="s">
        <v>1080</v>
      </c>
      <c r="G389" s="10" t="s">
        <v>1081</v>
      </c>
    </row>
    <row r="390" spans="1:7" hidden="1" x14ac:dyDescent="0.25">
      <c r="A390" s="9" t="s">
        <v>1021</v>
      </c>
      <c r="B390" s="1">
        <v>21</v>
      </c>
      <c r="C390" t="s">
        <v>1082</v>
      </c>
      <c r="D390" s="1" t="s">
        <v>9</v>
      </c>
      <c r="E390" s="1" t="s">
        <v>291</v>
      </c>
      <c r="F390" s="4" t="s">
        <v>1083</v>
      </c>
      <c r="G390" s="10" t="s">
        <v>1084</v>
      </c>
    </row>
    <row r="391" spans="1:7" hidden="1" x14ac:dyDescent="0.25">
      <c r="A391" s="9" t="s">
        <v>1021</v>
      </c>
      <c r="B391" s="1">
        <v>22</v>
      </c>
      <c r="C391" t="s">
        <v>1085</v>
      </c>
      <c r="D391" s="1" t="s">
        <v>9</v>
      </c>
      <c r="E391" s="1" t="s">
        <v>291</v>
      </c>
      <c r="F391" s="4" t="s">
        <v>1086</v>
      </c>
      <c r="G391" s="10" t="s">
        <v>1087</v>
      </c>
    </row>
    <row r="392" spans="1:7" hidden="1" x14ac:dyDescent="0.25">
      <c r="A392" s="9" t="s">
        <v>1021</v>
      </c>
      <c r="B392" s="1">
        <v>23</v>
      </c>
      <c r="C392" t="s">
        <v>1088</v>
      </c>
      <c r="D392" s="1" t="s">
        <v>9</v>
      </c>
      <c r="E392" s="1" t="s">
        <v>291</v>
      </c>
      <c r="F392" s="4" t="s">
        <v>1089</v>
      </c>
      <c r="G392" s="10" t="s">
        <v>1090</v>
      </c>
    </row>
    <row r="393" spans="1:7" hidden="1" x14ac:dyDescent="0.25">
      <c r="A393" s="9" t="s">
        <v>1021</v>
      </c>
      <c r="B393" s="1">
        <v>24</v>
      </c>
      <c r="C393" t="s">
        <v>1091</v>
      </c>
      <c r="D393" s="1" t="s">
        <v>9</v>
      </c>
      <c r="E393" s="1" t="s">
        <v>291</v>
      </c>
      <c r="F393" s="4" t="s">
        <v>1092</v>
      </c>
      <c r="G393" s="10" t="s">
        <v>1093</v>
      </c>
    </row>
    <row r="394" spans="1:7" hidden="1" x14ac:dyDescent="0.25">
      <c r="A394" s="9" t="s">
        <v>1021</v>
      </c>
      <c r="B394" s="1">
        <v>25</v>
      </c>
      <c r="C394" t="s">
        <v>1094</v>
      </c>
      <c r="D394" s="1" t="s">
        <v>9</v>
      </c>
      <c r="E394" s="1" t="s">
        <v>291</v>
      </c>
      <c r="F394" s="4" t="s">
        <v>1095</v>
      </c>
      <c r="G394" s="10" t="s">
        <v>1096</v>
      </c>
    </row>
    <row r="395" spans="1:7" hidden="1" x14ac:dyDescent="0.25">
      <c r="A395" s="9" t="s">
        <v>1021</v>
      </c>
      <c r="B395" s="1">
        <v>26</v>
      </c>
      <c r="C395" t="s">
        <v>1097</v>
      </c>
      <c r="D395" s="1" t="s">
        <v>9</v>
      </c>
      <c r="E395" s="1" t="s">
        <v>291</v>
      </c>
      <c r="F395" s="4" t="s">
        <v>1098</v>
      </c>
      <c r="G395" s="10" t="s">
        <v>1099</v>
      </c>
    </row>
    <row r="396" spans="1:7" hidden="1" x14ac:dyDescent="0.25">
      <c r="A396" s="12" t="s">
        <v>1021</v>
      </c>
      <c r="B396" s="13">
        <v>27</v>
      </c>
      <c r="C396" s="14" t="s">
        <v>40</v>
      </c>
      <c r="D396" s="13" t="s">
        <v>9</v>
      </c>
      <c r="E396" s="13" t="s">
        <v>291</v>
      </c>
      <c r="F396" s="14" t="s">
        <v>41</v>
      </c>
      <c r="G396" s="15" t="s">
        <v>42</v>
      </c>
    </row>
    <row r="397" spans="1:7" hidden="1" x14ac:dyDescent="0.25">
      <c r="A397" s="5" t="s">
        <v>1100</v>
      </c>
      <c r="B397" s="6">
        <v>1</v>
      </c>
      <c r="C397" s="7" t="s">
        <v>1101</v>
      </c>
      <c r="D397" s="6" t="s">
        <v>9</v>
      </c>
      <c r="E397" s="6" t="s">
        <v>184</v>
      </c>
      <c r="F397" s="7" t="s">
        <v>1102</v>
      </c>
      <c r="G397" s="8" t="s">
        <v>1103</v>
      </c>
    </row>
    <row r="398" spans="1:7" hidden="1" x14ac:dyDescent="0.25">
      <c r="A398" s="9" t="s">
        <v>1100</v>
      </c>
      <c r="B398" s="1">
        <v>2</v>
      </c>
      <c r="C398" t="s">
        <v>1104</v>
      </c>
      <c r="D398" s="1" t="s">
        <v>9</v>
      </c>
      <c r="E398" s="1" t="s">
        <v>184</v>
      </c>
      <c r="F398" t="s">
        <v>1105</v>
      </c>
      <c r="G398" s="11" t="s">
        <v>1106</v>
      </c>
    </row>
    <row r="399" spans="1:7" hidden="1" x14ac:dyDescent="0.25">
      <c r="A399" s="9" t="s">
        <v>1100</v>
      </c>
      <c r="B399" s="1">
        <v>3</v>
      </c>
      <c r="C399" t="s">
        <v>1107</v>
      </c>
      <c r="D399" s="1" t="s">
        <v>9</v>
      </c>
      <c r="E399" s="1" t="s">
        <v>184</v>
      </c>
      <c r="F399" s="4" t="s">
        <v>1108</v>
      </c>
      <c r="G399" s="10" t="s">
        <v>1109</v>
      </c>
    </row>
    <row r="400" spans="1:7" hidden="1" x14ac:dyDescent="0.25">
      <c r="A400" s="9" t="s">
        <v>1100</v>
      </c>
      <c r="B400" s="1">
        <v>4</v>
      </c>
      <c r="C400" t="s">
        <v>1110</v>
      </c>
      <c r="D400" s="1" t="s">
        <v>9</v>
      </c>
      <c r="E400" s="1" t="s">
        <v>184</v>
      </c>
      <c r="F400" s="4" t="s">
        <v>1111</v>
      </c>
      <c r="G400" s="10" t="s">
        <v>1112</v>
      </c>
    </row>
    <row r="401" spans="1:7" hidden="1" x14ac:dyDescent="0.25">
      <c r="A401" s="9" t="s">
        <v>1100</v>
      </c>
      <c r="B401" s="1">
        <v>5</v>
      </c>
      <c r="C401" t="s">
        <v>1113</v>
      </c>
      <c r="D401" s="1" t="s">
        <v>9</v>
      </c>
      <c r="E401" s="1" t="s">
        <v>184</v>
      </c>
      <c r="F401" s="4" t="s">
        <v>1114</v>
      </c>
      <c r="G401" s="10" t="s">
        <v>1115</v>
      </c>
    </row>
    <row r="402" spans="1:7" hidden="1" x14ac:dyDescent="0.25">
      <c r="A402" s="12" t="s">
        <v>1100</v>
      </c>
      <c r="B402" s="13">
        <v>6</v>
      </c>
      <c r="C402" s="14" t="s">
        <v>40</v>
      </c>
      <c r="D402" s="13" t="s">
        <v>9</v>
      </c>
      <c r="E402" s="13" t="s">
        <v>184</v>
      </c>
      <c r="F402" s="14" t="s">
        <v>41</v>
      </c>
      <c r="G402" s="15" t="s">
        <v>42</v>
      </c>
    </row>
    <row r="403" spans="1:7" hidden="1" x14ac:dyDescent="0.25">
      <c r="A403" s="5" t="s">
        <v>1116</v>
      </c>
      <c r="B403" s="6">
        <v>1</v>
      </c>
      <c r="C403" s="7" t="s">
        <v>1117</v>
      </c>
      <c r="D403" s="6" t="s">
        <v>9</v>
      </c>
      <c r="E403" s="6" t="s">
        <v>184</v>
      </c>
      <c r="F403" s="7" t="s">
        <v>1118</v>
      </c>
      <c r="G403" s="8" t="s">
        <v>1119</v>
      </c>
    </row>
    <row r="404" spans="1:7" hidden="1" x14ac:dyDescent="0.25">
      <c r="A404" s="9" t="s">
        <v>1116</v>
      </c>
      <c r="B404" s="1">
        <v>2</v>
      </c>
      <c r="C404" t="s">
        <v>1120</v>
      </c>
      <c r="D404" s="1" t="s">
        <v>9</v>
      </c>
      <c r="E404" s="1" t="s">
        <v>184</v>
      </c>
      <c r="F404" t="s">
        <v>1121</v>
      </c>
      <c r="G404" s="11" t="s">
        <v>1122</v>
      </c>
    </row>
    <row r="405" spans="1:7" hidden="1" x14ac:dyDescent="0.25">
      <c r="A405" s="9" t="s">
        <v>1116</v>
      </c>
      <c r="B405" s="1">
        <v>3</v>
      </c>
      <c r="C405" t="s">
        <v>1123</v>
      </c>
      <c r="D405" s="1" t="s">
        <v>9</v>
      </c>
      <c r="E405" s="1" t="s">
        <v>184</v>
      </c>
      <c r="F405" t="s">
        <v>1124</v>
      </c>
      <c r="G405" s="11" t="s">
        <v>1125</v>
      </c>
    </row>
    <row r="406" spans="1:7" hidden="1" x14ac:dyDescent="0.25">
      <c r="A406" s="9" t="s">
        <v>1116</v>
      </c>
      <c r="B406" s="1">
        <v>4</v>
      </c>
      <c r="C406" t="s">
        <v>1126</v>
      </c>
      <c r="D406" s="1" t="s">
        <v>9</v>
      </c>
      <c r="E406" s="1" t="s">
        <v>184</v>
      </c>
      <c r="F406" t="s">
        <v>1127</v>
      </c>
      <c r="G406" s="11" t="s">
        <v>1128</v>
      </c>
    </row>
    <row r="407" spans="1:7" hidden="1" x14ac:dyDescent="0.25">
      <c r="A407" s="9" t="s">
        <v>1116</v>
      </c>
      <c r="B407" s="1">
        <v>5</v>
      </c>
      <c r="C407" t="s">
        <v>1129</v>
      </c>
      <c r="D407" s="1" t="s">
        <v>9</v>
      </c>
      <c r="E407" s="1" t="s">
        <v>184</v>
      </c>
      <c r="F407" t="s">
        <v>1130</v>
      </c>
      <c r="G407" s="11" t="s">
        <v>1131</v>
      </c>
    </row>
    <row r="408" spans="1:7" hidden="1" x14ac:dyDescent="0.25">
      <c r="A408" s="9" t="s">
        <v>1116</v>
      </c>
      <c r="B408" s="1">
        <v>6</v>
      </c>
      <c r="C408" t="s">
        <v>1132</v>
      </c>
      <c r="D408" s="1" t="s">
        <v>9</v>
      </c>
      <c r="E408" s="1" t="s">
        <v>184</v>
      </c>
      <c r="F408" t="s">
        <v>1133</v>
      </c>
      <c r="G408" s="11" t="s">
        <v>1134</v>
      </c>
    </row>
    <row r="409" spans="1:7" hidden="1" x14ac:dyDescent="0.25">
      <c r="A409" s="9" t="s">
        <v>1116</v>
      </c>
      <c r="B409" s="1">
        <v>7</v>
      </c>
      <c r="C409" t="s">
        <v>1135</v>
      </c>
      <c r="D409" s="1" t="s">
        <v>9</v>
      </c>
      <c r="E409" s="1" t="s">
        <v>184</v>
      </c>
      <c r="F409" t="s">
        <v>1136</v>
      </c>
      <c r="G409" s="11" t="s">
        <v>1137</v>
      </c>
    </row>
    <row r="410" spans="1:7" hidden="1" x14ac:dyDescent="0.25">
      <c r="A410" s="9" t="s">
        <v>1116</v>
      </c>
      <c r="B410" s="1">
        <v>8</v>
      </c>
      <c r="C410" t="s">
        <v>1138</v>
      </c>
      <c r="D410" s="1" t="s">
        <v>9</v>
      </c>
      <c r="E410" s="1" t="s">
        <v>184</v>
      </c>
      <c r="F410" t="s">
        <v>1139</v>
      </c>
      <c r="G410" s="11" t="s">
        <v>1140</v>
      </c>
    </row>
    <row r="411" spans="1:7" hidden="1" x14ac:dyDescent="0.25">
      <c r="A411" s="9" t="s">
        <v>1116</v>
      </c>
      <c r="B411" s="1">
        <v>9</v>
      </c>
      <c r="C411" t="s">
        <v>1141</v>
      </c>
      <c r="D411" s="1" t="s">
        <v>9</v>
      </c>
      <c r="E411" s="1" t="s">
        <v>184</v>
      </c>
      <c r="F411" t="s">
        <v>1142</v>
      </c>
      <c r="G411" s="11" t="s">
        <v>1143</v>
      </c>
    </row>
    <row r="412" spans="1:7" hidden="1" x14ac:dyDescent="0.25">
      <c r="A412" s="9" t="s">
        <v>1116</v>
      </c>
      <c r="B412" s="1">
        <v>10</v>
      </c>
      <c r="C412" t="s">
        <v>1144</v>
      </c>
      <c r="D412" s="1" t="s">
        <v>9</v>
      </c>
      <c r="E412" s="1" t="s">
        <v>184</v>
      </c>
      <c r="F412" t="s">
        <v>1145</v>
      </c>
      <c r="G412" s="11" t="s">
        <v>1146</v>
      </c>
    </row>
    <row r="413" spans="1:7" hidden="1" x14ac:dyDescent="0.25">
      <c r="A413" s="9" t="s">
        <v>1116</v>
      </c>
      <c r="B413" s="1">
        <v>11</v>
      </c>
      <c r="C413" t="s">
        <v>1147</v>
      </c>
      <c r="D413" s="1" t="s">
        <v>9</v>
      </c>
      <c r="E413" s="1" t="s">
        <v>184</v>
      </c>
      <c r="F413" t="s">
        <v>1148</v>
      </c>
      <c r="G413" s="11" t="s">
        <v>1149</v>
      </c>
    </row>
    <row r="414" spans="1:7" hidden="1" x14ac:dyDescent="0.25">
      <c r="A414" s="9" t="s">
        <v>1116</v>
      </c>
      <c r="B414" s="1">
        <v>12</v>
      </c>
      <c r="C414" t="s">
        <v>1150</v>
      </c>
      <c r="D414" s="1" t="s">
        <v>9</v>
      </c>
      <c r="E414" s="1" t="s">
        <v>184</v>
      </c>
      <c r="F414" t="s">
        <v>1151</v>
      </c>
      <c r="G414" s="11" t="s">
        <v>1152</v>
      </c>
    </row>
    <row r="415" spans="1:7" hidden="1" x14ac:dyDescent="0.25">
      <c r="A415" s="9" t="s">
        <v>1116</v>
      </c>
      <c r="B415" s="1">
        <v>13</v>
      </c>
      <c r="C415" t="s">
        <v>1153</v>
      </c>
      <c r="D415" s="1" t="s">
        <v>9</v>
      </c>
      <c r="E415" s="1" t="s">
        <v>184</v>
      </c>
      <c r="F415" t="s">
        <v>1154</v>
      </c>
      <c r="G415" s="11" t="s">
        <v>1155</v>
      </c>
    </row>
    <row r="416" spans="1:7" hidden="1" x14ac:dyDescent="0.25">
      <c r="A416" s="12" t="s">
        <v>1116</v>
      </c>
      <c r="B416" s="13">
        <v>14</v>
      </c>
      <c r="C416" s="14" t="s">
        <v>40</v>
      </c>
      <c r="D416" s="13" t="s">
        <v>9</v>
      </c>
      <c r="E416" s="13" t="s">
        <v>184</v>
      </c>
      <c r="F416" s="14" t="s">
        <v>41</v>
      </c>
      <c r="G416" s="15" t="s">
        <v>42</v>
      </c>
    </row>
    <row r="417" spans="1:7" hidden="1" x14ac:dyDescent="0.25">
      <c r="A417" s="5" t="s">
        <v>1156</v>
      </c>
      <c r="B417" s="6">
        <v>1</v>
      </c>
      <c r="C417" s="7" t="s">
        <v>1157</v>
      </c>
      <c r="D417" s="6" t="s">
        <v>9</v>
      </c>
      <c r="E417" s="6" t="s">
        <v>184</v>
      </c>
      <c r="F417" s="7" t="s">
        <v>1158</v>
      </c>
      <c r="G417" s="8" t="s">
        <v>1159</v>
      </c>
    </row>
    <row r="418" spans="1:7" hidden="1" x14ac:dyDescent="0.25">
      <c r="A418" s="9" t="s">
        <v>1156</v>
      </c>
      <c r="B418" s="1">
        <v>2</v>
      </c>
      <c r="C418" t="s">
        <v>1160</v>
      </c>
      <c r="D418" s="1" t="s">
        <v>9</v>
      </c>
      <c r="E418" s="1" t="s">
        <v>184</v>
      </c>
      <c r="F418" t="s">
        <v>1161</v>
      </c>
      <c r="G418" s="11" t="s">
        <v>1162</v>
      </c>
    </row>
    <row r="419" spans="1:7" hidden="1" x14ac:dyDescent="0.25">
      <c r="A419" s="9" t="s">
        <v>1156</v>
      </c>
      <c r="B419" s="1">
        <v>3</v>
      </c>
      <c r="C419" t="s">
        <v>1163</v>
      </c>
      <c r="D419" s="1" t="s">
        <v>9</v>
      </c>
      <c r="E419" s="1" t="s">
        <v>184</v>
      </c>
      <c r="F419" t="s">
        <v>1164</v>
      </c>
      <c r="G419" s="11" t="s">
        <v>1165</v>
      </c>
    </row>
    <row r="420" spans="1:7" hidden="1" x14ac:dyDescent="0.25">
      <c r="A420" s="9" t="s">
        <v>1156</v>
      </c>
      <c r="B420" s="1">
        <v>4</v>
      </c>
      <c r="C420" t="s">
        <v>1166</v>
      </c>
      <c r="D420" s="1" t="s">
        <v>9</v>
      </c>
      <c r="E420" s="1" t="s">
        <v>184</v>
      </c>
      <c r="F420" t="s">
        <v>1167</v>
      </c>
      <c r="G420" s="11" t="s">
        <v>1168</v>
      </c>
    </row>
    <row r="421" spans="1:7" hidden="1" x14ac:dyDescent="0.25">
      <c r="A421" s="9" t="s">
        <v>1156</v>
      </c>
      <c r="B421" s="1">
        <v>5</v>
      </c>
      <c r="C421" t="s">
        <v>1169</v>
      </c>
      <c r="D421" s="1" t="s">
        <v>9</v>
      </c>
      <c r="E421" s="1" t="s">
        <v>184</v>
      </c>
      <c r="F421" t="s">
        <v>1170</v>
      </c>
      <c r="G421" s="11" t="s">
        <v>1171</v>
      </c>
    </row>
    <row r="422" spans="1:7" hidden="1" x14ac:dyDescent="0.25">
      <c r="A422" s="9" t="s">
        <v>1156</v>
      </c>
      <c r="B422" s="1">
        <v>6</v>
      </c>
      <c r="C422" t="s">
        <v>1172</v>
      </c>
      <c r="D422" s="1" t="s">
        <v>9</v>
      </c>
      <c r="E422" s="1" t="s">
        <v>184</v>
      </c>
      <c r="F422" t="s">
        <v>1173</v>
      </c>
      <c r="G422" s="11" t="s">
        <v>1174</v>
      </c>
    </row>
    <row r="423" spans="1:7" hidden="1" x14ac:dyDescent="0.25">
      <c r="A423" s="9" t="s">
        <v>1156</v>
      </c>
      <c r="B423" s="1">
        <v>7</v>
      </c>
      <c r="C423" t="s">
        <v>1175</v>
      </c>
      <c r="D423" s="1" t="s">
        <v>9</v>
      </c>
      <c r="E423" s="1" t="s">
        <v>184</v>
      </c>
      <c r="F423" t="s">
        <v>1176</v>
      </c>
      <c r="G423" s="11" t="s">
        <v>1177</v>
      </c>
    </row>
    <row r="424" spans="1:7" hidden="1" x14ac:dyDescent="0.25">
      <c r="A424" s="9" t="s">
        <v>1156</v>
      </c>
      <c r="B424" s="1">
        <v>8</v>
      </c>
      <c r="C424" t="s">
        <v>1178</v>
      </c>
      <c r="D424" s="1" t="s">
        <v>9</v>
      </c>
      <c r="E424" s="1" t="s">
        <v>184</v>
      </c>
      <c r="F424" t="s">
        <v>1179</v>
      </c>
      <c r="G424" s="11" t="s">
        <v>1180</v>
      </c>
    </row>
    <row r="425" spans="1:7" hidden="1" x14ac:dyDescent="0.25">
      <c r="A425" s="9" t="s">
        <v>1156</v>
      </c>
      <c r="B425" s="1">
        <v>9</v>
      </c>
      <c r="C425" t="s">
        <v>1181</v>
      </c>
      <c r="D425" s="1" t="s">
        <v>9</v>
      </c>
      <c r="E425" s="1" t="s">
        <v>184</v>
      </c>
      <c r="F425" t="s">
        <v>1182</v>
      </c>
      <c r="G425" s="11" t="s">
        <v>1183</v>
      </c>
    </row>
    <row r="426" spans="1:7" hidden="1" x14ac:dyDescent="0.25">
      <c r="A426" s="9" t="s">
        <v>1156</v>
      </c>
      <c r="B426" s="1">
        <v>10</v>
      </c>
      <c r="C426" t="s">
        <v>1184</v>
      </c>
      <c r="D426" s="1" t="s">
        <v>9</v>
      </c>
      <c r="E426" s="1" t="s">
        <v>184</v>
      </c>
      <c r="F426" t="s">
        <v>1185</v>
      </c>
      <c r="G426" s="11" t="s">
        <v>1186</v>
      </c>
    </row>
    <row r="427" spans="1:7" hidden="1" x14ac:dyDescent="0.25">
      <c r="A427" s="9" t="s">
        <v>1156</v>
      </c>
      <c r="B427" s="1">
        <v>11</v>
      </c>
      <c r="C427" t="s">
        <v>1187</v>
      </c>
      <c r="D427" s="1" t="s">
        <v>9</v>
      </c>
      <c r="E427" s="1" t="s">
        <v>184</v>
      </c>
      <c r="F427" t="s">
        <v>1188</v>
      </c>
      <c r="G427" s="11" t="s">
        <v>1189</v>
      </c>
    </row>
    <row r="428" spans="1:7" hidden="1" x14ac:dyDescent="0.25">
      <c r="A428" s="9" t="s">
        <v>1156</v>
      </c>
      <c r="B428" s="1">
        <v>12</v>
      </c>
      <c r="C428" t="s">
        <v>1190</v>
      </c>
      <c r="D428" s="1" t="s">
        <v>9</v>
      </c>
      <c r="E428" s="1" t="s">
        <v>184</v>
      </c>
      <c r="F428" t="s">
        <v>1191</v>
      </c>
      <c r="G428" s="11" t="s">
        <v>1192</v>
      </c>
    </row>
    <row r="429" spans="1:7" hidden="1" x14ac:dyDescent="0.25">
      <c r="A429" s="9" t="s">
        <v>1156</v>
      </c>
      <c r="B429" s="1">
        <v>13</v>
      </c>
      <c r="C429" t="s">
        <v>1193</v>
      </c>
      <c r="D429" s="1" t="s">
        <v>9</v>
      </c>
      <c r="E429" s="1" t="s">
        <v>184</v>
      </c>
      <c r="F429" t="s">
        <v>1194</v>
      </c>
      <c r="G429" s="11" t="s">
        <v>1195</v>
      </c>
    </row>
    <row r="430" spans="1:7" hidden="1" x14ac:dyDescent="0.25">
      <c r="A430" s="9" t="s">
        <v>1156</v>
      </c>
      <c r="B430" s="1">
        <v>14</v>
      </c>
      <c r="C430" t="s">
        <v>397</v>
      </c>
      <c r="D430" s="1" t="s">
        <v>9</v>
      </c>
      <c r="E430" s="1" t="s">
        <v>184</v>
      </c>
      <c r="F430" t="s">
        <v>1196</v>
      </c>
      <c r="G430" s="11" t="s">
        <v>1197</v>
      </c>
    </row>
    <row r="431" spans="1:7" hidden="1" x14ac:dyDescent="0.25">
      <c r="A431" s="9" t="s">
        <v>1156</v>
      </c>
      <c r="B431" s="1">
        <v>15</v>
      </c>
      <c r="C431" t="s">
        <v>1198</v>
      </c>
      <c r="D431" s="1" t="s">
        <v>9</v>
      </c>
      <c r="E431" s="1" t="s">
        <v>184</v>
      </c>
      <c r="F431" t="s">
        <v>1199</v>
      </c>
      <c r="G431" s="11" t="s">
        <v>1200</v>
      </c>
    </row>
    <row r="432" spans="1:7" hidden="1" x14ac:dyDescent="0.25">
      <c r="A432" s="9" t="s">
        <v>1156</v>
      </c>
      <c r="B432" s="1">
        <v>16</v>
      </c>
      <c r="C432" t="s">
        <v>400</v>
      </c>
      <c r="D432" s="1" t="s">
        <v>9</v>
      </c>
      <c r="E432" s="1" t="s">
        <v>184</v>
      </c>
      <c r="F432" t="s">
        <v>1201</v>
      </c>
      <c r="G432" s="11" t="s">
        <v>1202</v>
      </c>
    </row>
    <row r="433" spans="1:7" hidden="1" x14ac:dyDescent="0.25">
      <c r="A433" s="12" t="s">
        <v>1156</v>
      </c>
      <c r="B433" s="13">
        <v>17</v>
      </c>
      <c r="C433" s="14" t="s">
        <v>40</v>
      </c>
      <c r="D433" s="13" t="s">
        <v>9</v>
      </c>
      <c r="E433" s="13" t="s">
        <v>184</v>
      </c>
      <c r="F433" s="14" t="s">
        <v>41</v>
      </c>
      <c r="G433" s="15" t="s">
        <v>42</v>
      </c>
    </row>
    <row r="434" spans="1:7" hidden="1" x14ac:dyDescent="0.25">
      <c r="A434" s="5" t="s">
        <v>1203</v>
      </c>
      <c r="B434" s="6">
        <v>1</v>
      </c>
      <c r="C434" s="7" t="s">
        <v>1204</v>
      </c>
      <c r="D434" s="6" t="s">
        <v>9</v>
      </c>
      <c r="E434" s="6" t="s">
        <v>184</v>
      </c>
      <c r="F434" s="7" t="s">
        <v>1205</v>
      </c>
      <c r="G434" s="8" t="s">
        <v>1206</v>
      </c>
    </row>
    <row r="435" spans="1:7" hidden="1" x14ac:dyDescent="0.25">
      <c r="A435" s="9" t="s">
        <v>1203</v>
      </c>
      <c r="B435" s="1">
        <v>2</v>
      </c>
      <c r="C435" t="s">
        <v>1207</v>
      </c>
      <c r="D435" s="1" t="s">
        <v>9</v>
      </c>
      <c r="E435" s="1" t="s">
        <v>184</v>
      </c>
      <c r="F435" t="s">
        <v>1208</v>
      </c>
      <c r="G435" s="11" t="s">
        <v>1209</v>
      </c>
    </row>
    <row r="436" spans="1:7" hidden="1" x14ac:dyDescent="0.25">
      <c r="A436" s="9" t="s">
        <v>1203</v>
      </c>
      <c r="B436" s="1">
        <v>3</v>
      </c>
      <c r="C436" t="s">
        <v>1210</v>
      </c>
      <c r="D436" s="1" t="s">
        <v>9</v>
      </c>
      <c r="E436" s="1" t="s">
        <v>184</v>
      </c>
      <c r="F436" t="s">
        <v>1211</v>
      </c>
      <c r="G436" s="11" t="s">
        <v>1212</v>
      </c>
    </row>
    <row r="437" spans="1:7" hidden="1" x14ac:dyDescent="0.25">
      <c r="A437" s="9" t="s">
        <v>1203</v>
      </c>
      <c r="B437" s="1">
        <v>4</v>
      </c>
      <c r="C437" t="s">
        <v>1213</v>
      </c>
      <c r="D437" s="1" t="s">
        <v>9</v>
      </c>
      <c r="E437" s="1" t="s">
        <v>184</v>
      </c>
      <c r="F437" t="s">
        <v>1214</v>
      </c>
      <c r="G437" s="11" t="s">
        <v>1215</v>
      </c>
    </row>
    <row r="438" spans="1:7" hidden="1" x14ac:dyDescent="0.25">
      <c r="A438" s="9" t="s">
        <v>1203</v>
      </c>
      <c r="B438" s="1">
        <v>5</v>
      </c>
      <c r="C438" t="s">
        <v>1216</v>
      </c>
      <c r="D438" s="1" t="s">
        <v>9</v>
      </c>
      <c r="E438" s="1" t="s">
        <v>184</v>
      </c>
      <c r="F438" t="s">
        <v>1217</v>
      </c>
      <c r="G438" s="11" t="s">
        <v>1218</v>
      </c>
    </row>
    <row r="439" spans="1:7" hidden="1" x14ac:dyDescent="0.25">
      <c r="A439" s="9" t="s">
        <v>1203</v>
      </c>
      <c r="B439" s="1">
        <v>6</v>
      </c>
      <c r="C439" t="s">
        <v>1219</v>
      </c>
      <c r="D439" s="1" t="s">
        <v>9</v>
      </c>
      <c r="E439" s="1" t="s">
        <v>184</v>
      </c>
      <c r="F439" t="s">
        <v>1220</v>
      </c>
      <c r="G439" s="11" t="s">
        <v>1221</v>
      </c>
    </row>
    <row r="440" spans="1:7" hidden="1" x14ac:dyDescent="0.25">
      <c r="A440" s="9" t="s">
        <v>1203</v>
      </c>
      <c r="B440" s="1">
        <v>7</v>
      </c>
      <c r="C440" t="s">
        <v>1222</v>
      </c>
      <c r="D440" s="1" t="s">
        <v>9</v>
      </c>
      <c r="E440" s="1" t="s">
        <v>184</v>
      </c>
      <c r="F440" t="s">
        <v>1223</v>
      </c>
      <c r="G440" s="11" t="s">
        <v>1224</v>
      </c>
    </row>
    <row r="441" spans="1:7" hidden="1" x14ac:dyDescent="0.25">
      <c r="A441" s="9" t="s">
        <v>1203</v>
      </c>
      <c r="B441" s="1">
        <v>8</v>
      </c>
      <c r="C441" t="s">
        <v>1225</v>
      </c>
      <c r="D441" s="1" t="s">
        <v>9</v>
      </c>
      <c r="E441" s="1" t="s">
        <v>184</v>
      </c>
      <c r="F441" t="s">
        <v>1226</v>
      </c>
      <c r="G441" s="11" t="s">
        <v>1227</v>
      </c>
    </row>
    <row r="442" spans="1:7" hidden="1" x14ac:dyDescent="0.25">
      <c r="A442" s="9" t="s">
        <v>1203</v>
      </c>
      <c r="B442" s="1">
        <v>9</v>
      </c>
      <c r="C442" t="s">
        <v>1228</v>
      </c>
      <c r="D442" s="1" t="s">
        <v>9</v>
      </c>
      <c r="E442" s="1" t="s">
        <v>184</v>
      </c>
      <c r="F442" t="s">
        <v>1229</v>
      </c>
      <c r="G442" s="11" t="s">
        <v>1230</v>
      </c>
    </row>
    <row r="443" spans="1:7" hidden="1" x14ac:dyDescent="0.25">
      <c r="A443" s="12" t="s">
        <v>1203</v>
      </c>
      <c r="B443" s="13">
        <v>10</v>
      </c>
      <c r="C443" s="14" t="s">
        <v>40</v>
      </c>
      <c r="D443" s="13" t="s">
        <v>9</v>
      </c>
      <c r="E443" s="13" t="s">
        <v>184</v>
      </c>
      <c r="F443" s="14" t="s">
        <v>41</v>
      </c>
      <c r="G443" s="15" t="s">
        <v>42</v>
      </c>
    </row>
    <row r="444" spans="1:7" hidden="1" x14ac:dyDescent="0.25">
      <c r="A444" s="5" t="s">
        <v>1231</v>
      </c>
      <c r="B444" s="6">
        <v>1</v>
      </c>
      <c r="C444" s="7" t="s">
        <v>1232</v>
      </c>
      <c r="D444" s="6" t="s">
        <v>9</v>
      </c>
      <c r="E444" s="6" t="s">
        <v>184</v>
      </c>
      <c r="F444" s="7" t="s">
        <v>1233</v>
      </c>
      <c r="G444" s="8" t="s">
        <v>1234</v>
      </c>
    </row>
    <row r="445" spans="1:7" hidden="1" x14ac:dyDescent="0.25">
      <c r="A445" s="9" t="s">
        <v>1231</v>
      </c>
      <c r="B445" s="1">
        <v>2</v>
      </c>
      <c r="C445" t="s">
        <v>1235</v>
      </c>
      <c r="D445" s="1" t="s">
        <v>9</v>
      </c>
      <c r="E445" s="1" t="s">
        <v>184</v>
      </c>
      <c r="F445" t="s">
        <v>1236</v>
      </c>
      <c r="G445" s="11" t="s">
        <v>1237</v>
      </c>
    </row>
    <row r="446" spans="1:7" hidden="1" x14ac:dyDescent="0.25">
      <c r="A446" s="9" t="s">
        <v>1231</v>
      </c>
      <c r="B446" s="1">
        <v>3</v>
      </c>
      <c r="C446" t="s">
        <v>1238</v>
      </c>
      <c r="D446" s="1" t="s">
        <v>9</v>
      </c>
      <c r="E446" s="1" t="s">
        <v>184</v>
      </c>
      <c r="F446" t="s">
        <v>1239</v>
      </c>
      <c r="G446" s="11" t="s">
        <v>1240</v>
      </c>
    </row>
    <row r="447" spans="1:7" hidden="1" x14ac:dyDescent="0.25">
      <c r="A447" s="9" t="s">
        <v>1231</v>
      </c>
      <c r="B447" s="1">
        <v>4</v>
      </c>
      <c r="C447" t="s">
        <v>1241</v>
      </c>
      <c r="D447" s="1" t="s">
        <v>9</v>
      </c>
      <c r="E447" s="1" t="s">
        <v>184</v>
      </c>
      <c r="F447" t="s">
        <v>1242</v>
      </c>
      <c r="G447" s="11" t="s">
        <v>1243</v>
      </c>
    </row>
    <row r="448" spans="1:7" hidden="1" x14ac:dyDescent="0.25">
      <c r="A448" s="9" t="s">
        <v>1231</v>
      </c>
      <c r="B448" s="1">
        <v>5</v>
      </c>
      <c r="C448" t="s">
        <v>1244</v>
      </c>
      <c r="D448" s="1" t="s">
        <v>9</v>
      </c>
      <c r="E448" s="1" t="s">
        <v>184</v>
      </c>
      <c r="F448" t="s">
        <v>1245</v>
      </c>
      <c r="G448" s="11" t="s">
        <v>1246</v>
      </c>
    </row>
    <row r="449" spans="1:7" hidden="1" x14ac:dyDescent="0.25">
      <c r="A449" s="9" t="s">
        <v>1231</v>
      </c>
      <c r="B449" s="1">
        <v>6</v>
      </c>
      <c r="C449" t="s">
        <v>1247</v>
      </c>
      <c r="D449" s="1" t="s">
        <v>9</v>
      </c>
      <c r="E449" s="1" t="s">
        <v>184</v>
      </c>
      <c r="F449" t="s">
        <v>1248</v>
      </c>
      <c r="G449" s="11" t="s">
        <v>1249</v>
      </c>
    </row>
    <row r="450" spans="1:7" hidden="1" x14ac:dyDescent="0.25">
      <c r="A450" s="9" t="s">
        <v>1231</v>
      </c>
      <c r="B450" s="1">
        <v>7</v>
      </c>
      <c r="C450" t="s">
        <v>1250</v>
      </c>
      <c r="D450" s="1" t="s">
        <v>9</v>
      </c>
      <c r="E450" s="1" t="s">
        <v>184</v>
      </c>
      <c r="F450" t="s">
        <v>1251</v>
      </c>
      <c r="G450" s="11" t="s">
        <v>1252</v>
      </c>
    </row>
    <row r="451" spans="1:7" hidden="1" x14ac:dyDescent="0.25">
      <c r="A451" s="9" t="s">
        <v>1231</v>
      </c>
      <c r="B451" s="1">
        <v>8</v>
      </c>
      <c r="C451" t="s">
        <v>1253</v>
      </c>
      <c r="D451" s="1" t="s">
        <v>9</v>
      </c>
      <c r="E451" s="1" t="s">
        <v>184</v>
      </c>
      <c r="F451" t="s">
        <v>1254</v>
      </c>
      <c r="G451" s="11" t="s">
        <v>1255</v>
      </c>
    </row>
    <row r="452" spans="1:7" hidden="1" x14ac:dyDescent="0.25">
      <c r="A452" s="9" t="s">
        <v>1231</v>
      </c>
      <c r="B452" s="1">
        <v>9</v>
      </c>
      <c r="C452" t="s">
        <v>93</v>
      </c>
      <c r="D452" s="1" t="s">
        <v>9</v>
      </c>
      <c r="E452" s="1" t="s">
        <v>184</v>
      </c>
      <c r="F452" s="4" t="s">
        <v>1256</v>
      </c>
      <c r="G452" s="10" t="s">
        <v>1257</v>
      </c>
    </row>
    <row r="453" spans="1:7" hidden="1" x14ac:dyDescent="0.25">
      <c r="A453" s="12" t="s">
        <v>1231</v>
      </c>
      <c r="B453" s="13">
        <v>10</v>
      </c>
      <c r="C453" s="14" t="s">
        <v>40</v>
      </c>
      <c r="D453" s="13" t="s">
        <v>9</v>
      </c>
      <c r="E453" s="13" t="s">
        <v>184</v>
      </c>
      <c r="F453" s="14" t="s">
        <v>41</v>
      </c>
      <c r="G453" s="15" t="s">
        <v>42</v>
      </c>
    </row>
    <row r="454" spans="1:7" hidden="1" x14ac:dyDescent="0.25">
      <c r="A454" s="5" t="s">
        <v>1258</v>
      </c>
      <c r="B454" s="6">
        <v>1</v>
      </c>
      <c r="C454" s="7" t="s">
        <v>495</v>
      </c>
      <c r="D454" s="6" t="s">
        <v>9</v>
      </c>
      <c r="E454" s="6" t="s">
        <v>184</v>
      </c>
      <c r="F454" s="7" t="s">
        <v>496</v>
      </c>
      <c r="G454" s="8" t="s">
        <v>497</v>
      </c>
    </row>
    <row r="455" spans="1:7" hidden="1" x14ac:dyDescent="0.25">
      <c r="A455" s="9" t="s">
        <v>1258</v>
      </c>
      <c r="B455" s="1">
        <v>2</v>
      </c>
      <c r="C455" t="s">
        <v>498</v>
      </c>
      <c r="D455" s="1" t="s">
        <v>9</v>
      </c>
      <c r="E455" s="1" t="s">
        <v>184</v>
      </c>
      <c r="F455" t="s">
        <v>499</v>
      </c>
      <c r="G455" s="11" t="s">
        <v>500</v>
      </c>
    </row>
    <row r="456" spans="1:7" hidden="1" x14ac:dyDescent="0.25">
      <c r="A456" s="9" t="s">
        <v>1258</v>
      </c>
      <c r="B456" s="1">
        <v>3</v>
      </c>
      <c r="C456" t="s">
        <v>501</v>
      </c>
      <c r="D456" s="1" t="s">
        <v>9</v>
      </c>
      <c r="E456" s="1" t="s">
        <v>184</v>
      </c>
      <c r="F456" t="s">
        <v>502</v>
      </c>
      <c r="G456" s="11" t="s">
        <v>503</v>
      </c>
    </row>
    <row r="457" spans="1:7" hidden="1" x14ac:dyDescent="0.25">
      <c r="A457" s="9" t="s">
        <v>1258</v>
      </c>
      <c r="B457" s="1">
        <v>4</v>
      </c>
      <c r="C457" t="s">
        <v>504</v>
      </c>
      <c r="D457" s="1" t="s">
        <v>9</v>
      </c>
      <c r="E457" s="1" t="s">
        <v>184</v>
      </c>
      <c r="F457" t="s">
        <v>505</v>
      </c>
      <c r="G457" s="11" t="s">
        <v>506</v>
      </c>
    </row>
    <row r="458" spans="1:7" hidden="1" x14ac:dyDescent="0.25">
      <c r="A458" s="9" t="s">
        <v>1258</v>
      </c>
      <c r="B458" s="1">
        <v>5</v>
      </c>
      <c r="C458" t="s">
        <v>507</v>
      </c>
      <c r="D458" s="1" t="s">
        <v>9</v>
      </c>
      <c r="E458" s="1" t="s">
        <v>184</v>
      </c>
      <c r="F458" t="s">
        <v>508</v>
      </c>
      <c r="G458" s="11" t="s">
        <v>509</v>
      </c>
    </row>
    <row r="459" spans="1:7" hidden="1" x14ac:dyDescent="0.25">
      <c r="A459" s="9" t="s">
        <v>1258</v>
      </c>
      <c r="B459" s="1">
        <v>6</v>
      </c>
      <c r="C459" t="s">
        <v>1259</v>
      </c>
      <c r="D459" s="1" t="s">
        <v>9</v>
      </c>
      <c r="E459" s="1" t="s">
        <v>184</v>
      </c>
      <c r="F459" t="s">
        <v>511</v>
      </c>
      <c r="G459" s="11" t="s">
        <v>512</v>
      </c>
    </row>
    <row r="460" spans="1:7" hidden="1" x14ac:dyDescent="0.25">
      <c r="A460" s="9" t="s">
        <v>1258</v>
      </c>
      <c r="B460" s="1">
        <v>7</v>
      </c>
      <c r="C460" t="s">
        <v>513</v>
      </c>
      <c r="D460" s="1" t="s">
        <v>9</v>
      </c>
      <c r="E460" s="1" t="s">
        <v>184</v>
      </c>
      <c r="F460" t="s">
        <v>514</v>
      </c>
      <c r="G460" s="11" t="s">
        <v>515</v>
      </c>
    </row>
    <row r="461" spans="1:7" hidden="1" x14ac:dyDescent="0.25">
      <c r="A461" s="9" t="s">
        <v>1258</v>
      </c>
      <c r="B461" s="1">
        <v>8</v>
      </c>
      <c r="C461" t="s">
        <v>516</v>
      </c>
      <c r="D461" s="1" t="s">
        <v>9</v>
      </c>
      <c r="E461" s="1" t="s">
        <v>184</v>
      </c>
      <c r="F461" t="s">
        <v>517</v>
      </c>
      <c r="G461" s="11" t="s">
        <v>518</v>
      </c>
    </row>
    <row r="462" spans="1:7" hidden="1" x14ac:dyDescent="0.25">
      <c r="A462" s="9" t="s">
        <v>1258</v>
      </c>
      <c r="B462" s="1">
        <v>9</v>
      </c>
      <c r="C462" t="s">
        <v>519</v>
      </c>
      <c r="D462" s="1" t="s">
        <v>9</v>
      </c>
      <c r="E462" s="1" t="s">
        <v>184</v>
      </c>
      <c r="F462" t="s">
        <v>520</v>
      </c>
      <c r="G462" s="11" t="s">
        <v>521</v>
      </c>
    </row>
    <row r="463" spans="1:7" hidden="1" x14ac:dyDescent="0.25">
      <c r="A463" s="9" t="s">
        <v>1258</v>
      </c>
      <c r="B463" s="1">
        <v>10</v>
      </c>
      <c r="C463" t="s">
        <v>522</v>
      </c>
      <c r="D463" s="1" t="s">
        <v>9</v>
      </c>
      <c r="E463" s="1" t="s">
        <v>184</v>
      </c>
      <c r="F463" t="s">
        <v>523</v>
      </c>
      <c r="G463" s="11" t="s">
        <v>524</v>
      </c>
    </row>
    <row r="464" spans="1:7" hidden="1" x14ac:dyDescent="0.25">
      <c r="A464" s="9" t="s">
        <v>1258</v>
      </c>
      <c r="B464" s="1">
        <v>11</v>
      </c>
      <c r="C464" t="s">
        <v>525</v>
      </c>
      <c r="D464" s="1" t="s">
        <v>9</v>
      </c>
      <c r="E464" s="1" t="s">
        <v>184</v>
      </c>
      <c r="F464" t="s">
        <v>526</v>
      </c>
      <c r="G464" s="11" t="s">
        <v>527</v>
      </c>
    </row>
    <row r="465" spans="1:7" hidden="1" x14ac:dyDescent="0.25">
      <c r="A465" s="9" t="s">
        <v>1258</v>
      </c>
      <c r="B465" s="1">
        <v>12</v>
      </c>
      <c r="C465" t="s">
        <v>1260</v>
      </c>
      <c r="D465" s="1" t="s">
        <v>9</v>
      </c>
      <c r="E465" s="1" t="s">
        <v>184</v>
      </c>
      <c r="F465" s="4" t="s">
        <v>1261</v>
      </c>
      <c r="G465" s="10" t="s">
        <v>1262</v>
      </c>
    </row>
    <row r="466" spans="1:7" hidden="1" x14ac:dyDescent="0.25">
      <c r="A466" s="9" t="s">
        <v>1258</v>
      </c>
      <c r="B466" s="1">
        <v>13</v>
      </c>
      <c r="C466" t="s">
        <v>1263</v>
      </c>
      <c r="D466" s="1" t="s">
        <v>9</v>
      </c>
      <c r="E466" s="1" t="s">
        <v>184</v>
      </c>
      <c r="F466" s="4" t="s">
        <v>1264</v>
      </c>
      <c r="G466" s="10" t="s">
        <v>1265</v>
      </c>
    </row>
    <row r="467" spans="1:7" hidden="1" x14ac:dyDescent="0.25">
      <c r="A467" s="9" t="s">
        <v>1258</v>
      </c>
      <c r="B467" s="1">
        <v>14</v>
      </c>
      <c r="C467" t="s">
        <v>1266</v>
      </c>
      <c r="D467" s="1" t="s">
        <v>9</v>
      </c>
      <c r="E467" s="1" t="s">
        <v>184</v>
      </c>
      <c r="F467" s="4" t="s">
        <v>1267</v>
      </c>
      <c r="G467" s="10" t="s">
        <v>1268</v>
      </c>
    </row>
    <row r="468" spans="1:7" hidden="1" x14ac:dyDescent="0.25">
      <c r="A468" s="9" t="s">
        <v>1258</v>
      </c>
      <c r="B468" s="1">
        <v>15</v>
      </c>
      <c r="C468" t="s">
        <v>1269</v>
      </c>
      <c r="D468" s="1" t="s">
        <v>9</v>
      </c>
      <c r="E468" s="1" t="s">
        <v>184</v>
      </c>
      <c r="F468" s="4" t="s">
        <v>1270</v>
      </c>
      <c r="G468" s="10" t="s">
        <v>1271</v>
      </c>
    </row>
    <row r="469" spans="1:7" hidden="1" x14ac:dyDescent="0.25">
      <c r="A469" s="9" t="s">
        <v>1258</v>
      </c>
      <c r="B469" s="1">
        <v>16</v>
      </c>
      <c r="C469" t="s">
        <v>1272</v>
      </c>
      <c r="D469" s="1" t="s">
        <v>9</v>
      </c>
      <c r="E469" s="1" t="s">
        <v>184</v>
      </c>
      <c r="F469" s="4" t="s">
        <v>1273</v>
      </c>
      <c r="G469" s="10" t="s">
        <v>1274</v>
      </c>
    </row>
    <row r="470" spans="1:7" hidden="1" x14ac:dyDescent="0.25">
      <c r="A470" s="9" t="s">
        <v>1258</v>
      </c>
      <c r="B470" s="1">
        <v>17</v>
      </c>
      <c r="C470" t="s">
        <v>1275</v>
      </c>
      <c r="D470" s="1" t="s">
        <v>9</v>
      </c>
      <c r="E470" s="1" t="s">
        <v>184</v>
      </c>
      <c r="F470" s="4" t="s">
        <v>1276</v>
      </c>
      <c r="G470" s="10" t="s">
        <v>1277</v>
      </c>
    </row>
    <row r="471" spans="1:7" hidden="1" x14ac:dyDescent="0.25">
      <c r="A471" s="9" t="s">
        <v>1258</v>
      </c>
      <c r="B471" s="1">
        <v>18</v>
      </c>
      <c r="C471" t="s">
        <v>1278</v>
      </c>
      <c r="D471" s="1" t="s">
        <v>9</v>
      </c>
      <c r="E471" s="1" t="s">
        <v>184</v>
      </c>
      <c r="F471" s="4" t="s">
        <v>1279</v>
      </c>
      <c r="G471" s="10" t="s">
        <v>1280</v>
      </c>
    </row>
    <row r="472" spans="1:7" hidden="1" x14ac:dyDescent="0.25">
      <c r="A472" s="9" t="s">
        <v>1258</v>
      </c>
      <c r="B472" s="1">
        <v>19</v>
      </c>
      <c r="C472" t="s">
        <v>1281</v>
      </c>
      <c r="D472" s="1" t="s">
        <v>9</v>
      </c>
      <c r="E472" s="1" t="s">
        <v>184</v>
      </c>
      <c r="F472" s="4" t="s">
        <v>1282</v>
      </c>
      <c r="G472" s="10" t="s">
        <v>1283</v>
      </c>
    </row>
    <row r="473" spans="1:7" hidden="1" x14ac:dyDescent="0.25">
      <c r="A473" s="9" t="s">
        <v>1258</v>
      </c>
      <c r="B473" s="1">
        <v>20</v>
      </c>
      <c r="C473" t="s">
        <v>1284</v>
      </c>
      <c r="D473" s="1" t="s">
        <v>9</v>
      </c>
      <c r="E473" s="1" t="s">
        <v>184</v>
      </c>
      <c r="F473" s="4" t="s">
        <v>1285</v>
      </c>
      <c r="G473" s="10" t="s">
        <v>1286</v>
      </c>
    </row>
    <row r="474" spans="1:7" hidden="1" x14ac:dyDescent="0.25">
      <c r="A474" s="12" t="s">
        <v>1258</v>
      </c>
      <c r="B474" s="13">
        <v>21</v>
      </c>
      <c r="C474" s="14" t="s">
        <v>40</v>
      </c>
      <c r="D474" s="13" t="s">
        <v>9</v>
      </c>
      <c r="E474" s="13" t="s">
        <v>184</v>
      </c>
      <c r="F474" s="14" t="s">
        <v>41</v>
      </c>
      <c r="G474" s="15" t="s">
        <v>42</v>
      </c>
    </row>
    <row r="475" spans="1:7" hidden="1" x14ac:dyDescent="0.25">
      <c r="A475" s="5" t="s">
        <v>1287</v>
      </c>
      <c r="B475" s="6">
        <v>1</v>
      </c>
      <c r="C475" s="7" t="s">
        <v>1288</v>
      </c>
      <c r="D475" s="6" t="s">
        <v>9</v>
      </c>
      <c r="E475" s="6" t="s">
        <v>184</v>
      </c>
      <c r="F475" s="7" t="s">
        <v>1289</v>
      </c>
      <c r="G475" s="8" t="s">
        <v>1290</v>
      </c>
    </row>
    <row r="476" spans="1:7" hidden="1" x14ac:dyDescent="0.25">
      <c r="A476" s="9" t="s">
        <v>1287</v>
      </c>
      <c r="B476" s="1">
        <v>2</v>
      </c>
      <c r="C476" t="s">
        <v>1291</v>
      </c>
      <c r="D476" s="1" t="s">
        <v>9</v>
      </c>
      <c r="E476" s="1" t="s">
        <v>184</v>
      </c>
      <c r="F476" t="s">
        <v>1292</v>
      </c>
      <c r="G476" s="11" t="s">
        <v>1293</v>
      </c>
    </row>
    <row r="477" spans="1:7" hidden="1" x14ac:dyDescent="0.25">
      <c r="A477" s="9" t="s">
        <v>1287</v>
      </c>
      <c r="B477" s="1">
        <v>3</v>
      </c>
      <c r="C477" t="s">
        <v>1294</v>
      </c>
      <c r="D477" s="1" t="s">
        <v>9</v>
      </c>
      <c r="E477" s="1" t="s">
        <v>184</v>
      </c>
      <c r="F477" t="s">
        <v>1295</v>
      </c>
      <c r="G477" s="11" t="s">
        <v>1296</v>
      </c>
    </row>
    <row r="478" spans="1:7" hidden="1" x14ac:dyDescent="0.25">
      <c r="A478" s="9" t="s">
        <v>1287</v>
      </c>
      <c r="B478" s="1">
        <v>4</v>
      </c>
      <c r="C478" t="s">
        <v>1297</v>
      </c>
      <c r="D478" s="1" t="s">
        <v>9</v>
      </c>
      <c r="E478" s="1" t="s">
        <v>184</v>
      </c>
      <c r="F478" t="s">
        <v>1298</v>
      </c>
      <c r="G478" s="11" t="s">
        <v>1299</v>
      </c>
    </row>
    <row r="479" spans="1:7" hidden="1" x14ac:dyDescent="0.25">
      <c r="A479" s="9" t="s">
        <v>1287</v>
      </c>
      <c r="B479" s="1">
        <v>5</v>
      </c>
      <c r="C479" t="s">
        <v>1300</v>
      </c>
      <c r="D479" s="1" t="s">
        <v>9</v>
      </c>
      <c r="E479" s="1" t="s">
        <v>184</v>
      </c>
      <c r="F479" t="s">
        <v>1301</v>
      </c>
      <c r="G479" s="11" t="s">
        <v>1302</v>
      </c>
    </row>
    <row r="480" spans="1:7" hidden="1" x14ac:dyDescent="0.25">
      <c r="A480" s="12" t="s">
        <v>1287</v>
      </c>
      <c r="B480" s="13">
        <v>6</v>
      </c>
      <c r="C480" s="14" t="s">
        <v>40</v>
      </c>
      <c r="D480" s="13" t="s">
        <v>9</v>
      </c>
      <c r="E480" s="13" t="s">
        <v>184</v>
      </c>
      <c r="F480" s="14" t="s">
        <v>41</v>
      </c>
      <c r="G480" s="15" t="s">
        <v>42</v>
      </c>
    </row>
    <row r="481" spans="1:7" hidden="1" x14ac:dyDescent="0.25">
      <c r="A481" s="5" t="s">
        <v>1303</v>
      </c>
      <c r="B481" s="6">
        <v>1</v>
      </c>
      <c r="C481" s="7" t="s">
        <v>1304</v>
      </c>
      <c r="D481" s="6" t="s">
        <v>9</v>
      </c>
      <c r="E481" s="6" t="s">
        <v>291</v>
      </c>
      <c r="F481" s="7" t="s">
        <v>1305</v>
      </c>
      <c r="G481" s="8" t="s">
        <v>1306</v>
      </c>
    </row>
    <row r="482" spans="1:7" hidden="1" x14ac:dyDescent="0.25">
      <c r="A482" s="9" t="s">
        <v>1303</v>
      </c>
      <c r="B482" s="1">
        <v>2</v>
      </c>
      <c r="C482" t="s">
        <v>1307</v>
      </c>
      <c r="D482" s="1" t="s">
        <v>9</v>
      </c>
      <c r="E482" s="1" t="s">
        <v>291</v>
      </c>
      <c r="F482" t="s">
        <v>1308</v>
      </c>
      <c r="G482" s="11" t="s">
        <v>1309</v>
      </c>
    </row>
    <row r="483" spans="1:7" hidden="1" x14ac:dyDescent="0.25">
      <c r="A483" s="9" t="s">
        <v>1303</v>
      </c>
      <c r="B483" s="1">
        <v>3</v>
      </c>
      <c r="C483" t="s">
        <v>1310</v>
      </c>
      <c r="D483" s="1" t="s">
        <v>9</v>
      </c>
      <c r="E483" s="1" t="s">
        <v>291</v>
      </c>
      <c r="F483" t="s">
        <v>1311</v>
      </c>
      <c r="G483" s="11" t="s">
        <v>1312</v>
      </c>
    </row>
    <row r="484" spans="1:7" hidden="1" x14ac:dyDescent="0.25">
      <c r="A484" s="9" t="s">
        <v>1303</v>
      </c>
      <c r="B484" s="1">
        <v>4</v>
      </c>
      <c r="C484" t="s">
        <v>1313</v>
      </c>
      <c r="D484" s="1" t="s">
        <v>9</v>
      </c>
      <c r="E484" s="1" t="s">
        <v>291</v>
      </c>
      <c r="F484" t="s">
        <v>1314</v>
      </c>
      <c r="G484" s="11" t="s">
        <v>1315</v>
      </c>
    </row>
    <row r="485" spans="1:7" hidden="1" x14ac:dyDescent="0.25">
      <c r="A485" s="9" t="s">
        <v>1303</v>
      </c>
      <c r="B485" s="1">
        <v>5</v>
      </c>
      <c r="C485" t="s">
        <v>1316</v>
      </c>
      <c r="D485" s="1" t="s">
        <v>9</v>
      </c>
      <c r="E485" s="1" t="s">
        <v>291</v>
      </c>
      <c r="F485" t="s">
        <v>1317</v>
      </c>
      <c r="G485" s="11" t="s">
        <v>1318</v>
      </c>
    </row>
    <row r="486" spans="1:7" hidden="1" x14ac:dyDescent="0.25">
      <c r="A486" s="9" t="s">
        <v>1303</v>
      </c>
      <c r="B486" s="1">
        <v>6</v>
      </c>
      <c r="C486" t="s">
        <v>1319</v>
      </c>
      <c r="D486" s="1" t="s">
        <v>9</v>
      </c>
      <c r="E486" s="1" t="s">
        <v>291</v>
      </c>
      <c r="F486" t="s">
        <v>1320</v>
      </c>
      <c r="G486" s="11" t="s">
        <v>1321</v>
      </c>
    </row>
    <row r="487" spans="1:7" hidden="1" x14ac:dyDescent="0.25">
      <c r="A487" s="9" t="s">
        <v>1303</v>
      </c>
      <c r="B487" s="1">
        <v>7</v>
      </c>
      <c r="C487" t="s">
        <v>1322</v>
      </c>
      <c r="D487" s="1" t="s">
        <v>9</v>
      </c>
      <c r="E487" s="1" t="s">
        <v>291</v>
      </c>
      <c r="F487" s="1" t="s">
        <v>1323</v>
      </c>
      <c r="G487" s="20" t="s">
        <v>1324</v>
      </c>
    </row>
    <row r="488" spans="1:7" hidden="1" x14ac:dyDescent="0.25">
      <c r="A488" s="9" t="s">
        <v>1303</v>
      </c>
      <c r="B488" s="1">
        <v>8</v>
      </c>
      <c r="C488" t="s">
        <v>1018</v>
      </c>
      <c r="D488" s="1" t="s">
        <v>9</v>
      </c>
      <c r="E488" s="1" t="s">
        <v>291</v>
      </c>
      <c r="F488" t="s">
        <v>1325</v>
      </c>
      <c r="G488" s="11" t="s">
        <v>1326</v>
      </c>
    </row>
    <row r="489" spans="1:7" hidden="1" x14ac:dyDescent="0.25">
      <c r="A489" s="9" t="s">
        <v>1303</v>
      </c>
      <c r="B489" s="1">
        <v>9</v>
      </c>
      <c r="C489" t="s">
        <v>336</v>
      </c>
      <c r="D489" s="1" t="s">
        <v>9</v>
      </c>
      <c r="E489" s="1" t="s">
        <v>291</v>
      </c>
      <c r="F489" s="4" t="s">
        <v>659</v>
      </c>
      <c r="G489" s="10" t="s">
        <v>660</v>
      </c>
    </row>
    <row r="490" spans="1:7" hidden="1" x14ac:dyDescent="0.25">
      <c r="A490" s="9" t="s">
        <v>1303</v>
      </c>
      <c r="B490" s="1">
        <v>10</v>
      </c>
      <c r="C490" t="s">
        <v>661</v>
      </c>
      <c r="D490" s="1" t="s">
        <v>9</v>
      </c>
      <c r="E490" s="1" t="s">
        <v>291</v>
      </c>
      <c r="F490" s="4" t="s">
        <v>662</v>
      </c>
      <c r="G490" s="10" t="s">
        <v>663</v>
      </c>
    </row>
    <row r="491" spans="1:7" hidden="1" x14ac:dyDescent="0.25">
      <c r="A491" s="9" t="s">
        <v>1303</v>
      </c>
      <c r="B491" s="1">
        <v>11</v>
      </c>
      <c r="C491" t="s">
        <v>330</v>
      </c>
      <c r="D491" s="1" t="s">
        <v>9</v>
      </c>
      <c r="E491" s="1" t="s">
        <v>291</v>
      </c>
      <c r="F491" s="4" t="s">
        <v>664</v>
      </c>
      <c r="G491" s="10" t="s">
        <v>665</v>
      </c>
    </row>
    <row r="492" spans="1:7" hidden="1" x14ac:dyDescent="0.25">
      <c r="A492" s="9" t="s">
        <v>1303</v>
      </c>
      <c r="B492" s="1">
        <v>12</v>
      </c>
      <c r="C492" t="s">
        <v>1327</v>
      </c>
      <c r="D492" s="1" t="s">
        <v>9</v>
      </c>
      <c r="E492" s="1" t="s">
        <v>291</v>
      </c>
      <c r="F492" t="s">
        <v>1328</v>
      </c>
      <c r="G492" s="11" t="s">
        <v>1329</v>
      </c>
    </row>
    <row r="493" spans="1:7" hidden="1" x14ac:dyDescent="0.25">
      <c r="A493" s="9" t="s">
        <v>1303</v>
      </c>
      <c r="B493" s="1">
        <v>13</v>
      </c>
      <c r="C493" t="s">
        <v>1330</v>
      </c>
      <c r="D493" s="1" t="s">
        <v>9</v>
      </c>
      <c r="E493" s="1" t="s">
        <v>291</v>
      </c>
      <c r="F493" t="s">
        <v>1331</v>
      </c>
      <c r="G493" s="11" t="s">
        <v>1332</v>
      </c>
    </row>
    <row r="494" spans="1:7" hidden="1" x14ac:dyDescent="0.25">
      <c r="A494" s="9" t="s">
        <v>1303</v>
      </c>
      <c r="B494" s="1">
        <v>14</v>
      </c>
      <c r="C494" t="s">
        <v>1333</v>
      </c>
      <c r="D494" s="1" t="s">
        <v>9</v>
      </c>
      <c r="E494" s="1" t="s">
        <v>291</v>
      </c>
      <c r="F494" t="s">
        <v>1334</v>
      </c>
      <c r="G494" s="11" t="s">
        <v>1335</v>
      </c>
    </row>
    <row r="495" spans="1:7" hidden="1" x14ac:dyDescent="0.25">
      <c r="A495" s="12" t="s">
        <v>1303</v>
      </c>
      <c r="B495" s="13">
        <v>15</v>
      </c>
      <c r="C495" s="14" t="s">
        <v>40</v>
      </c>
      <c r="D495" s="13" t="s">
        <v>9</v>
      </c>
      <c r="E495" s="13" t="s">
        <v>291</v>
      </c>
      <c r="F495" s="14" t="s">
        <v>41</v>
      </c>
      <c r="G495" s="15" t="s">
        <v>42</v>
      </c>
    </row>
    <row r="496" spans="1:7" hidden="1" x14ac:dyDescent="0.25">
      <c r="A496" s="5" t="s">
        <v>1336</v>
      </c>
      <c r="B496" s="6">
        <v>1</v>
      </c>
      <c r="C496" s="7" t="s">
        <v>1337</v>
      </c>
      <c r="D496" s="6" t="s">
        <v>9</v>
      </c>
      <c r="E496" s="6" t="s">
        <v>98</v>
      </c>
      <c r="F496" s="16" t="s">
        <v>1338</v>
      </c>
      <c r="G496" s="17" t="s">
        <v>1339</v>
      </c>
    </row>
    <row r="497" spans="1:7" hidden="1" x14ac:dyDescent="0.25">
      <c r="A497" s="9" t="s">
        <v>1336</v>
      </c>
      <c r="B497" s="1">
        <v>2</v>
      </c>
      <c r="C497" t="s">
        <v>1340</v>
      </c>
      <c r="D497" s="1" t="s">
        <v>9</v>
      </c>
      <c r="E497" s="1" t="s">
        <v>98</v>
      </c>
      <c r="F497" s="4" t="s">
        <v>1341</v>
      </c>
      <c r="G497" s="10" t="s">
        <v>1342</v>
      </c>
    </row>
    <row r="498" spans="1:7" hidden="1" x14ac:dyDescent="0.25">
      <c r="A498" s="9" t="s">
        <v>1336</v>
      </c>
      <c r="B498" s="1">
        <v>3</v>
      </c>
      <c r="C498" t="s">
        <v>1343</v>
      </c>
      <c r="D498" s="1" t="s">
        <v>9</v>
      </c>
      <c r="E498" s="1" t="s">
        <v>98</v>
      </c>
      <c r="F498" s="4" t="s">
        <v>1344</v>
      </c>
      <c r="G498" s="10" t="s">
        <v>1345</v>
      </c>
    </row>
    <row r="499" spans="1:7" hidden="1" x14ac:dyDescent="0.25">
      <c r="A499" s="9" t="s">
        <v>1336</v>
      </c>
      <c r="B499" s="1">
        <v>4</v>
      </c>
      <c r="C499" t="s">
        <v>1346</v>
      </c>
      <c r="D499" s="1" t="s">
        <v>9</v>
      </c>
      <c r="E499" s="1" t="s">
        <v>98</v>
      </c>
      <c r="F499" s="4" t="s">
        <v>1347</v>
      </c>
      <c r="G499" s="10" t="s">
        <v>1348</v>
      </c>
    </row>
    <row r="500" spans="1:7" hidden="1" x14ac:dyDescent="0.25">
      <c r="A500" s="9" t="s">
        <v>1336</v>
      </c>
      <c r="B500" s="1">
        <v>5</v>
      </c>
      <c r="C500" t="s">
        <v>777</v>
      </c>
      <c r="D500" s="1" t="s">
        <v>9</v>
      </c>
      <c r="E500" s="1" t="s">
        <v>98</v>
      </c>
      <c r="F500" s="4" t="s">
        <v>1349</v>
      </c>
      <c r="G500" s="10" t="s">
        <v>1350</v>
      </c>
    </row>
    <row r="501" spans="1:7" hidden="1" x14ac:dyDescent="0.25">
      <c r="A501" s="9" t="s">
        <v>1336</v>
      </c>
      <c r="B501" s="1">
        <v>6</v>
      </c>
      <c r="C501" t="s">
        <v>1351</v>
      </c>
      <c r="D501" s="1" t="s">
        <v>9</v>
      </c>
      <c r="E501" s="1" t="s">
        <v>98</v>
      </c>
      <c r="F501" s="4" t="s">
        <v>1352</v>
      </c>
      <c r="G501" s="10" t="s">
        <v>1353</v>
      </c>
    </row>
    <row r="502" spans="1:7" hidden="1" x14ac:dyDescent="0.25">
      <c r="A502" s="9" t="s">
        <v>1336</v>
      </c>
      <c r="B502" s="1">
        <v>7</v>
      </c>
      <c r="C502" t="s">
        <v>783</v>
      </c>
      <c r="D502" s="1" t="s">
        <v>9</v>
      </c>
      <c r="E502" s="1" t="s">
        <v>98</v>
      </c>
      <c r="F502" s="4" t="s">
        <v>784</v>
      </c>
      <c r="G502" s="10" t="s">
        <v>785</v>
      </c>
    </row>
    <row r="503" spans="1:7" hidden="1" x14ac:dyDescent="0.25">
      <c r="A503" s="9" t="s">
        <v>1336</v>
      </c>
      <c r="B503" s="1">
        <v>8</v>
      </c>
      <c r="C503" t="s">
        <v>1354</v>
      </c>
      <c r="D503" s="1" t="s">
        <v>9</v>
      </c>
      <c r="E503" s="1" t="s">
        <v>98</v>
      </c>
      <c r="F503" s="4" t="s">
        <v>787</v>
      </c>
      <c r="G503" s="10" t="s">
        <v>788</v>
      </c>
    </row>
    <row r="504" spans="1:7" hidden="1" x14ac:dyDescent="0.25">
      <c r="A504" s="9" t="s">
        <v>1336</v>
      </c>
      <c r="B504" s="1">
        <v>9</v>
      </c>
      <c r="C504" t="s">
        <v>1355</v>
      </c>
      <c r="D504" s="1" t="s">
        <v>9</v>
      </c>
      <c r="E504" s="1" t="s">
        <v>98</v>
      </c>
      <c r="F504" s="4" t="s">
        <v>1356</v>
      </c>
      <c r="G504" s="10" t="s">
        <v>1357</v>
      </c>
    </row>
    <row r="505" spans="1:7" hidden="1" x14ac:dyDescent="0.25">
      <c r="A505" s="9" t="s">
        <v>1336</v>
      </c>
      <c r="B505" s="1">
        <v>10</v>
      </c>
      <c r="C505" t="s">
        <v>916</v>
      </c>
      <c r="D505" s="1" t="s">
        <v>9</v>
      </c>
      <c r="E505" s="1" t="s">
        <v>98</v>
      </c>
      <c r="F505" s="4" t="s">
        <v>1358</v>
      </c>
      <c r="G505" s="10" t="s">
        <v>1359</v>
      </c>
    </row>
    <row r="506" spans="1:7" hidden="1" x14ac:dyDescent="0.25">
      <c r="A506" s="9" t="s">
        <v>1336</v>
      </c>
      <c r="B506" s="1">
        <v>11</v>
      </c>
      <c r="C506" t="s">
        <v>919</v>
      </c>
      <c r="D506" s="1" t="s">
        <v>9</v>
      </c>
      <c r="E506" s="1" t="s">
        <v>98</v>
      </c>
      <c r="F506" s="4" t="s">
        <v>1360</v>
      </c>
      <c r="G506" s="10" t="s">
        <v>1361</v>
      </c>
    </row>
    <row r="507" spans="1:7" hidden="1" x14ac:dyDescent="0.25">
      <c r="A507" s="9" t="s">
        <v>1336</v>
      </c>
      <c r="B507" s="1">
        <v>12</v>
      </c>
      <c r="C507" t="s">
        <v>1266</v>
      </c>
      <c r="D507" s="1" t="s">
        <v>9</v>
      </c>
      <c r="E507" s="1" t="s">
        <v>98</v>
      </c>
      <c r="F507" s="4" t="s">
        <v>1362</v>
      </c>
      <c r="G507" s="10" t="s">
        <v>1363</v>
      </c>
    </row>
    <row r="508" spans="1:7" hidden="1" x14ac:dyDescent="0.25">
      <c r="A508" s="9" t="s">
        <v>1336</v>
      </c>
      <c r="B508" s="1">
        <v>13</v>
      </c>
      <c r="C508" t="s">
        <v>1364</v>
      </c>
      <c r="D508" s="1" t="s">
        <v>9</v>
      </c>
      <c r="E508" s="1" t="s">
        <v>98</v>
      </c>
      <c r="F508" s="4" t="s">
        <v>1365</v>
      </c>
      <c r="G508" s="10" t="s">
        <v>1366</v>
      </c>
    </row>
    <row r="509" spans="1:7" hidden="1" x14ac:dyDescent="0.25">
      <c r="A509" s="9" t="s">
        <v>1336</v>
      </c>
      <c r="B509" s="1">
        <v>14</v>
      </c>
      <c r="C509" t="s">
        <v>928</v>
      </c>
      <c r="D509" s="1" t="s">
        <v>9</v>
      </c>
      <c r="E509" s="1" t="s">
        <v>98</v>
      </c>
      <c r="F509" s="4" t="s">
        <v>1367</v>
      </c>
      <c r="G509" s="10" t="s">
        <v>1368</v>
      </c>
    </row>
    <row r="510" spans="1:7" hidden="1" x14ac:dyDescent="0.25">
      <c r="A510" s="12" t="s">
        <v>1336</v>
      </c>
      <c r="B510" s="13">
        <v>15</v>
      </c>
      <c r="C510" s="14" t="s">
        <v>40</v>
      </c>
      <c r="D510" s="13" t="s">
        <v>9</v>
      </c>
      <c r="E510" s="13" t="s">
        <v>98</v>
      </c>
      <c r="F510" s="14" t="s">
        <v>41</v>
      </c>
      <c r="G510" s="15" t="s">
        <v>42</v>
      </c>
    </row>
    <row r="511" spans="1:7" hidden="1" x14ac:dyDescent="0.25">
      <c r="A511" s="5" t="s">
        <v>1369</v>
      </c>
      <c r="B511" s="6">
        <v>1</v>
      </c>
      <c r="C511" s="7" t="s">
        <v>1370</v>
      </c>
      <c r="D511" s="6" t="s">
        <v>9</v>
      </c>
      <c r="E511" s="6" t="s">
        <v>98</v>
      </c>
      <c r="F511" s="7" t="s">
        <v>1371</v>
      </c>
      <c r="G511" s="8" t="s">
        <v>1372</v>
      </c>
    </row>
    <row r="512" spans="1:7" hidden="1" x14ac:dyDescent="0.25">
      <c r="A512" s="9" t="s">
        <v>1369</v>
      </c>
      <c r="B512" s="1">
        <v>2</v>
      </c>
      <c r="C512" t="s">
        <v>1373</v>
      </c>
      <c r="D512" s="1" t="s">
        <v>9</v>
      </c>
      <c r="E512" s="1" t="s">
        <v>98</v>
      </c>
      <c r="F512" t="s">
        <v>1374</v>
      </c>
      <c r="G512" s="11" t="s">
        <v>1375</v>
      </c>
    </row>
    <row r="513" spans="1:7" hidden="1" x14ac:dyDescent="0.25">
      <c r="A513" s="9" t="s">
        <v>1369</v>
      </c>
      <c r="B513" s="1">
        <v>3</v>
      </c>
      <c r="C513" t="s">
        <v>1376</v>
      </c>
      <c r="D513" s="1" t="s">
        <v>9</v>
      </c>
      <c r="E513" s="1" t="s">
        <v>98</v>
      </c>
      <c r="F513" t="s">
        <v>1377</v>
      </c>
      <c r="G513" s="11" t="s">
        <v>1378</v>
      </c>
    </row>
    <row r="514" spans="1:7" hidden="1" x14ac:dyDescent="0.25">
      <c r="A514" s="9" t="s">
        <v>1369</v>
      </c>
      <c r="B514" s="1">
        <v>4</v>
      </c>
      <c r="C514" t="s">
        <v>1379</v>
      </c>
      <c r="D514" s="1" t="s">
        <v>9</v>
      </c>
      <c r="E514" s="1" t="s">
        <v>98</v>
      </c>
      <c r="F514" t="s">
        <v>1380</v>
      </c>
      <c r="G514" s="11" t="s">
        <v>1381</v>
      </c>
    </row>
    <row r="515" spans="1:7" hidden="1" x14ac:dyDescent="0.25">
      <c r="A515" s="9" t="s">
        <v>1369</v>
      </c>
      <c r="B515" s="1">
        <v>5</v>
      </c>
      <c r="C515" t="s">
        <v>1382</v>
      </c>
      <c r="D515" s="1" t="s">
        <v>9</v>
      </c>
      <c r="E515" s="1" t="s">
        <v>98</v>
      </c>
      <c r="F515" t="s">
        <v>1383</v>
      </c>
      <c r="G515" s="11" t="s">
        <v>1384</v>
      </c>
    </row>
    <row r="516" spans="1:7" hidden="1" x14ac:dyDescent="0.25">
      <c r="A516" s="12" t="s">
        <v>1369</v>
      </c>
      <c r="B516" s="13">
        <v>6</v>
      </c>
      <c r="C516" s="14" t="s">
        <v>40</v>
      </c>
      <c r="D516" s="13" t="s">
        <v>9</v>
      </c>
      <c r="E516" s="13" t="s">
        <v>98</v>
      </c>
      <c r="F516" s="14" t="s">
        <v>41</v>
      </c>
      <c r="G516" s="15" t="s">
        <v>42</v>
      </c>
    </row>
    <row r="517" spans="1:7" hidden="1" x14ac:dyDescent="0.25">
      <c r="A517" s="5" t="s">
        <v>1385</v>
      </c>
      <c r="B517" s="6">
        <v>1</v>
      </c>
      <c r="C517" s="27" t="s">
        <v>1386</v>
      </c>
      <c r="D517" s="6" t="s">
        <v>1387</v>
      </c>
      <c r="E517" s="6" t="s">
        <v>184</v>
      </c>
      <c r="F517" s="16" t="s">
        <v>1480</v>
      </c>
      <c r="G517" s="17" t="s">
        <v>1481</v>
      </c>
    </row>
    <row r="518" spans="1:7" hidden="1" x14ac:dyDescent="0.25">
      <c r="A518" s="9" t="s">
        <v>1385</v>
      </c>
      <c r="B518" s="1">
        <v>2</v>
      </c>
      <c r="C518" s="28" t="s">
        <v>1388</v>
      </c>
      <c r="D518" s="1" t="s">
        <v>1387</v>
      </c>
      <c r="E518" s="1" t="s">
        <v>184</v>
      </c>
      <c r="F518" s="4" t="s">
        <v>1484</v>
      </c>
      <c r="G518" s="10" t="s">
        <v>1485</v>
      </c>
    </row>
    <row r="519" spans="1:7" hidden="1" x14ac:dyDescent="0.25">
      <c r="A519" s="9" t="s">
        <v>1385</v>
      </c>
      <c r="B519" s="1">
        <v>3</v>
      </c>
      <c r="C519" s="28" t="s">
        <v>1389</v>
      </c>
      <c r="D519" s="1" t="s">
        <v>1387</v>
      </c>
      <c r="E519" s="1" t="s">
        <v>184</v>
      </c>
      <c r="F519" s="4" t="s">
        <v>1482</v>
      </c>
      <c r="G519" s="10" t="s">
        <v>1483</v>
      </c>
    </row>
    <row r="520" spans="1:7" hidden="1" x14ac:dyDescent="0.25">
      <c r="A520" s="9" t="s">
        <v>1385</v>
      </c>
      <c r="B520" s="1">
        <v>4</v>
      </c>
      <c r="C520" s="28" t="s">
        <v>1390</v>
      </c>
      <c r="D520" s="1" t="s">
        <v>1387</v>
      </c>
      <c r="E520" s="1" t="s">
        <v>184</v>
      </c>
      <c r="F520" s="4" t="s">
        <v>1486</v>
      </c>
      <c r="G520" s="10" t="s">
        <v>1487</v>
      </c>
    </row>
    <row r="521" spans="1:7" hidden="1" x14ac:dyDescent="0.25">
      <c r="A521" s="9" t="s">
        <v>1385</v>
      </c>
      <c r="B521" s="1">
        <v>5</v>
      </c>
      <c r="C521" s="28" t="s">
        <v>1391</v>
      </c>
      <c r="D521" s="1" t="s">
        <v>1387</v>
      </c>
      <c r="E521" s="1" t="s">
        <v>184</v>
      </c>
      <c r="F521" s="4" t="s">
        <v>1488</v>
      </c>
      <c r="G521" s="10" t="s">
        <v>1489</v>
      </c>
    </row>
    <row r="522" spans="1:7" hidden="1" x14ac:dyDescent="0.25">
      <c r="A522" s="12" t="s">
        <v>1385</v>
      </c>
      <c r="B522" s="13">
        <v>6</v>
      </c>
      <c r="C522" s="29" t="s">
        <v>1392</v>
      </c>
      <c r="D522" s="13" t="s">
        <v>1387</v>
      </c>
      <c r="E522" s="13" t="s">
        <v>184</v>
      </c>
      <c r="F522" s="18" t="s">
        <v>1490</v>
      </c>
      <c r="G522" s="19" t="s">
        <v>1491</v>
      </c>
    </row>
  </sheetData>
  <sheetProtection autoFilter="0"/>
  <autoFilter ref="A1:G522" xr:uid="{3BDC29E1-7B18-4548-BF89-7BAD2D8BA9F6}">
    <filterColumn colId="0">
      <filters>
        <filter val="Heredia x San Joaquín - ZFC"/>
      </filters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6A964-088F-4982-BE09-5DBD65141AB7}">
  <sheetPr>
    <tabColor theme="9" tint="0.39997558519241921"/>
  </sheetPr>
  <dimension ref="A1:I452"/>
  <sheetViews>
    <sheetView zoomScale="115" zoomScaleNormal="115" workbookViewId="0">
      <pane ySplit="1" topLeftCell="A2" activePane="bottomLeft" state="frozen"/>
      <selection pane="bottomLeft" activeCell="E6" sqref="E6"/>
    </sheetView>
  </sheetViews>
  <sheetFormatPr baseColWidth="10" defaultColWidth="11.42578125" defaultRowHeight="15" x14ac:dyDescent="0.25"/>
  <cols>
    <col min="1" max="1" width="14" style="1" customWidth="1"/>
    <col min="2" max="2" width="12" style="1" customWidth="1"/>
    <col min="3" max="3" width="12.7109375" style="33" bestFit="1" customWidth="1"/>
    <col min="4" max="4" width="27.28515625" style="1" customWidth="1"/>
    <col min="5" max="5" width="20" style="1" customWidth="1"/>
    <col min="6" max="6" width="15.5703125" style="1" customWidth="1"/>
    <col min="7" max="7" width="17.28515625" style="1" customWidth="1"/>
    <col min="8" max="8" width="12.5703125" style="1" customWidth="1"/>
    <col min="9" max="9" width="25.140625" style="1" customWidth="1"/>
    <col min="10" max="16384" width="11.42578125" style="1"/>
  </cols>
  <sheetData>
    <row r="1" spans="1:9" x14ac:dyDescent="0.25">
      <c r="A1" s="2" t="s">
        <v>4</v>
      </c>
      <c r="B1" s="2" t="s">
        <v>1393</v>
      </c>
      <c r="C1" s="30" t="s">
        <v>1394</v>
      </c>
      <c r="D1" s="2" t="s">
        <v>0</v>
      </c>
      <c r="E1" s="2" t="s">
        <v>1395</v>
      </c>
      <c r="F1" s="2" t="s">
        <v>1396</v>
      </c>
      <c r="G1" s="2" t="s">
        <v>1398</v>
      </c>
      <c r="H1" s="2" t="s">
        <v>1399</v>
      </c>
      <c r="I1" s="2" t="s">
        <v>1497</v>
      </c>
    </row>
    <row r="2" spans="1:9" x14ac:dyDescent="0.25">
      <c r="A2" s="39" t="s">
        <v>10</v>
      </c>
      <c r="B2" s="39" t="s">
        <v>1400</v>
      </c>
      <c r="C2" s="40">
        <v>1070</v>
      </c>
      <c r="D2" s="39" t="s">
        <v>1401</v>
      </c>
      <c r="E2" s="41" t="s">
        <v>2705</v>
      </c>
      <c r="F2" s="39" t="s">
        <v>1403</v>
      </c>
      <c r="G2" s="149">
        <v>0.19791666666666666</v>
      </c>
      <c r="H2" s="41">
        <v>0.24305555555555555</v>
      </c>
      <c r="I2" s="22" t="s">
        <v>2578</v>
      </c>
    </row>
    <row r="3" spans="1:9" x14ac:dyDescent="0.25">
      <c r="A3" s="21" t="s">
        <v>10</v>
      </c>
      <c r="B3" s="21" t="s">
        <v>1400</v>
      </c>
      <c r="C3" s="40">
        <v>1070</v>
      </c>
      <c r="D3" s="21" t="s">
        <v>1401</v>
      </c>
      <c r="E3" s="41" t="s">
        <v>2708</v>
      </c>
      <c r="F3" s="21" t="s">
        <v>1403</v>
      </c>
      <c r="G3" s="149">
        <v>0.65277777777777779</v>
      </c>
      <c r="H3" s="22">
        <v>0.69444444444444453</v>
      </c>
      <c r="I3" s="22" t="s">
        <v>1498</v>
      </c>
    </row>
    <row r="4" spans="1:9" x14ac:dyDescent="0.25">
      <c r="A4" s="21" t="s">
        <v>184</v>
      </c>
      <c r="B4" s="21" t="s">
        <v>1400</v>
      </c>
      <c r="C4" s="40">
        <v>570</v>
      </c>
      <c r="D4" s="21" t="s">
        <v>1404</v>
      </c>
      <c r="E4" s="41" t="s">
        <v>2711</v>
      </c>
      <c r="F4" s="21" t="s">
        <v>1403</v>
      </c>
      <c r="G4" s="149">
        <v>0.92013888888888884</v>
      </c>
      <c r="H4" s="22">
        <v>0.95486111111111116</v>
      </c>
      <c r="I4" s="22" t="s">
        <v>1501</v>
      </c>
    </row>
    <row r="5" spans="1:9" x14ac:dyDescent="0.25">
      <c r="A5" s="21" t="s">
        <v>184</v>
      </c>
      <c r="B5" s="21" t="s">
        <v>1400</v>
      </c>
      <c r="C5" s="40">
        <v>1145</v>
      </c>
      <c r="D5" s="21" t="s">
        <v>1406</v>
      </c>
      <c r="E5" s="41" t="s">
        <v>2705</v>
      </c>
      <c r="F5" s="21" t="s">
        <v>1403</v>
      </c>
      <c r="G5" s="149">
        <v>0.19444444444444445</v>
      </c>
      <c r="H5" s="22">
        <v>0.24305555555555555</v>
      </c>
      <c r="I5" s="22"/>
    </row>
    <row r="6" spans="1:9" x14ac:dyDescent="0.25">
      <c r="A6" s="21" t="s">
        <v>184</v>
      </c>
      <c r="B6" s="21" t="s">
        <v>1400</v>
      </c>
      <c r="C6" s="40">
        <v>1145</v>
      </c>
      <c r="D6" s="21" t="s">
        <v>1406</v>
      </c>
      <c r="E6" s="41" t="s">
        <v>2711</v>
      </c>
      <c r="F6" s="21" t="s">
        <v>1403</v>
      </c>
      <c r="G6" s="149">
        <v>0.92013888888888884</v>
      </c>
      <c r="H6" s="22">
        <v>0.95138888888888884</v>
      </c>
      <c r="I6" s="22"/>
    </row>
    <row r="7" spans="1:9" x14ac:dyDescent="0.25">
      <c r="A7" s="21" t="s">
        <v>291</v>
      </c>
      <c r="B7" s="21" t="s">
        <v>1400</v>
      </c>
      <c r="C7" s="40">
        <v>1305</v>
      </c>
      <c r="D7" s="21" t="s">
        <v>1407</v>
      </c>
      <c r="E7" s="41" t="s">
        <v>2705</v>
      </c>
      <c r="F7" s="21" t="s">
        <v>1403</v>
      </c>
      <c r="G7" s="149">
        <v>0.19097222222222224</v>
      </c>
      <c r="H7" s="22">
        <v>0.24305555555555555</v>
      </c>
      <c r="I7" s="22" t="s">
        <v>1022</v>
      </c>
    </row>
    <row r="8" spans="1:9" x14ac:dyDescent="0.25">
      <c r="A8" s="21" t="s">
        <v>291</v>
      </c>
      <c r="B8" s="21" t="s">
        <v>1400</v>
      </c>
      <c r="C8" s="40">
        <v>1305</v>
      </c>
      <c r="D8" s="21" t="s">
        <v>1407</v>
      </c>
      <c r="E8" s="41" t="s">
        <v>2705</v>
      </c>
      <c r="F8" s="21" t="s">
        <v>1403</v>
      </c>
      <c r="G8" s="149">
        <v>0.19444444444444445</v>
      </c>
      <c r="H8" s="22">
        <v>0.24305555555555555</v>
      </c>
      <c r="I8" s="22" t="s">
        <v>1022</v>
      </c>
    </row>
    <row r="9" spans="1:9" x14ac:dyDescent="0.25">
      <c r="A9" s="21" t="s">
        <v>291</v>
      </c>
      <c r="B9" s="21" t="s">
        <v>1400</v>
      </c>
      <c r="C9" s="40">
        <v>1305</v>
      </c>
      <c r="D9" s="21" t="s">
        <v>1407</v>
      </c>
      <c r="E9" s="41" t="s">
        <v>2709</v>
      </c>
      <c r="F9" s="21" t="s">
        <v>1403</v>
      </c>
      <c r="G9" s="149">
        <v>0.57291666666666674</v>
      </c>
      <c r="H9" s="22">
        <v>0.63888888888888884</v>
      </c>
      <c r="I9" s="22" t="s">
        <v>1022</v>
      </c>
    </row>
    <row r="10" spans="1:9" x14ac:dyDescent="0.25">
      <c r="A10" s="21" t="s">
        <v>291</v>
      </c>
      <c r="B10" s="21" t="s">
        <v>1400</v>
      </c>
      <c r="C10" s="40">
        <v>1305</v>
      </c>
      <c r="D10" s="21" t="s">
        <v>1407</v>
      </c>
      <c r="E10" s="41" t="s">
        <v>2713</v>
      </c>
      <c r="F10" s="21" t="s">
        <v>1403</v>
      </c>
      <c r="G10" s="149">
        <v>0.58680555555555558</v>
      </c>
      <c r="H10" s="22">
        <v>0.64583333333333337</v>
      </c>
      <c r="I10" s="22"/>
    </row>
    <row r="11" spans="1:9" x14ac:dyDescent="0.25">
      <c r="A11" s="21" t="s">
        <v>291</v>
      </c>
      <c r="B11" s="21" t="s">
        <v>1400</v>
      </c>
      <c r="C11" s="40">
        <v>1305</v>
      </c>
      <c r="D11" s="21" t="s">
        <v>1407</v>
      </c>
      <c r="E11" s="41" t="s">
        <v>2708</v>
      </c>
      <c r="F11" s="21" t="s">
        <v>1403</v>
      </c>
      <c r="G11" s="149">
        <v>0.65277777777777779</v>
      </c>
      <c r="H11" s="22">
        <v>0.70833333333333337</v>
      </c>
      <c r="I11" s="22" t="s">
        <v>1478</v>
      </c>
    </row>
    <row r="12" spans="1:9" x14ac:dyDescent="0.25">
      <c r="A12" s="21" t="s">
        <v>291</v>
      </c>
      <c r="B12" s="21" t="s">
        <v>1400</v>
      </c>
      <c r="C12" s="40">
        <v>1305</v>
      </c>
      <c r="D12" s="21" t="s">
        <v>1407</v>
      </c>
      <c r="E12" s="41" t="s">
        <v>2715</v>
      </c>
      <c r="F12" s="21" t="s">
        <v>1403</v>
      </c>
      <c r="G12" s="149">
        <v>0.66319444444444442</v>
      </c>
      <c r="H12" s="22">
        <v>0.72916666666666663</v>
      </c>
      <c r="I12" s="22" t="s">
        <v>1501</v>
      </c>
    </row>
    <row r="13" spans="1:9" x14ac:dyDescent="0.25">
      <c r="A13" s="21" t="s">
        <v>291</v>
      </c>
      <c r="B13" s="21" t="s">
        <v>1400</v>
      </c>
      <c r="C13" s="40">
        <v>1305</v>
      </c>
      <c r="D13" s="21" t="s">
        <v>1407</v>
      </c>
      <c r="E13" s="41" t="s">
        <v>2716</v>
      </c>
      <c r="F13" s="21" t="s">
        <v>1403</v>
      </c>
      <c r="G13" s="149">
        <v>0.75694444444444442</v>
      </c>
      <c r="H13" s="22">
        <v>0.8125</v>
      </c>
      <c r="I13" s="22" t="s">
        <v>1501</v>
      </c>
    </row>
    <row r="14" spans="1:9" x14ac:dyDescent="0.25">
      <c r="A14" s="21" t="s">
        <v>291</v>
      </c>
      <c r="B14" s="21" t="s">
        <v>1400</v>
      </c>
      <c r="C14" s="40">
        <v>1305</v>
      </c>
      <c r="D14" s="21" t="s">
        <v>1407</v>
      </c>
      <c r="E14" s="41" t="s">
        <v>2711</v>
      </c>
      <c r="F14" s="21" t="s">
        <v>1403</v>
      </c>
      <c r="G14" s="149">
        <v>0.92013888888888884</v>
      </c>
      <c r="H14" s="22">
        <v>0.94791666666666663</v>
      </c>
      <c r="I14" s="22" t="s">
        <v>1501</v>
      </c>
    </row>
    <row r="15" spans="1:9" x14ac:dyDescent="0.25">
      <c r="A15" s="21" t="s">
        <v>184</v>
      </c>
      <c r="B15" s="21" t="s">
        <v>1400</v>
      </c>
      <c r="C15" s="40">
        <v>570</v>
      </c>
      <c r="D15" s="21" t="s">
        <v>1408</v>
      </c>
      <c r="E15" s="41" t="s">
        <v>2705</v>
      </c>
      <c r="F15" s="21" t="s">
        <v>1403</v>
      </c>
      <c r="G15" s="149">
        <v>0.18402777777777779</v>
      </c>
      <c r="H15" s="22">
        <v>0.24305555555555555</v>
      </c>
      <c r="I15" s="21" t="s">
        <v>1617</v>
      </c>
    </row>
    <row r="16" spans="1:9" x14ac:dyDescent="0.25">
      <c r="A16" s="21" t="s">
        <v>184</v>
      </c>
      <c r="B16" s="21" t="s">
        <v>1400</v>
      </c>
      <c r="C16" s="40">
        <v>570</v>
      </c>
      <c r="D16" s="21" t="s">
        <v>1408</v>
      </c>
      <c r="E16" s="41" t="s">
        <v>2705</v>
      </c>
      <c r="F16" s="21" t="s">
        <v>1403</v>
      </c>
      <c r="G16" s="149">
        <v>0.1875</v>
      </c>
      <c r="H16" s="22">
        <v>0.24305555555555555</v>
      </c>
      <c r="I16" s="21" t="s">
        <v>1617</v>
      </c>
    </row>
    <row r="17" spans="1:9" x14ac:dyDescent="0.25">
      <c r="A17" s="21" t="s">
        <v>184</v>
      </c>
      <c r="B17" s="21" t="s">
        <v>1400</v>
      </c>
      <c r="C17" s="40">
        <v>570</v>
      </c>
      <c r="D17" s="21" t="s">
        <v>1408</v>
      </c>
      <c r="E17" s="41" t="s">
        <v>2705</v>
      </c>
      <c r="F17" s="21" t="s">
        <v>1403</v>
      </c>
      <c r="G17" s="149">
        <v>0.19444444444444445</v>
      </c>
      <c r="H17" s="22">
        <v>0.24305555555555555</v>
      </c>
      <c r="I17" s="21" t="s">
        <v>1617</v>
      </c>
    </row>
    <row r="18" spans="1:9" x14ac:dyDescent="0.25">
      <c r="A18" s="21" t="s">
        <v>184</v>
      </c>
      <c r="B18" s="21" t="s">
        <v>1400</v>
      </c>
      <c r="C18" s="40">
        <v>570</v>
      </c>
      <c r="D18" s="21" t="s">
        <v>1408</v>
      </c>
      <c r="E18" s="41" t="s">
        <v>2705</v>
      </c>
      <c r="F18" s="21" t="s">
        <v>1403</v>
      </c>
      <c r="G18" s="149">
        <v>0.19791666666666666</v>
      </c>
      <c r="H18" s="22">
        <v>0.24305555555555555</v>
      </c>
      <c r="I18" s="21" t="s">
        <v>1617</v>
      </c>
    </row>
    <row r="19" spans="1:9" x14ac:dyDescent="0.25">
      <c r="A19" s="21" t="s">
        <v>184</v>
      </c>
      <c r="B19" s="21" t="s">
        <v>1400</v>
      </c>
      <c r="C19" s="40">
        <v>570</v>
      </c>
      <c r="D19" s="21" t="s">
        <v>1408</v>
      </c>
      <c r="E19" s="41" t="s">
        <v>2718</v>
      </c>
      <c r="F19" s="21" t="s">
        <v>1403</v>
      </c>
      <c r="G19" s="149">
        <v>0.2326388888888889</v>
      </c>
      <c r="H19" s="22">
        <v>0.2638888888888889</v>
      </c>
      <c r="I19" s="21" t="s">
        <v>1409</v>
      </c>
    </row>
    <row r="20" spans="1:9" x14ac:dyDescent="0.25">
      <c r="A20" s="21" t="s">
        <v>184</v>
      </c>
      <c r="B20" s="21" t="s">
        <v>1400</v>
      </c>
      <c r="C20" s="40">
        <v>570</v>
      </c>
      <c r="D20" s="21" t="s">
        <v>1408</v>
      </c>
      <c r="E20" s="41" t="s">
        <v>2718</v>
      </c>
      <c r="F20" s="21" t="s">
        <v>1403</v>
      </c>
      <c r="G20" s="149">
        <v>0.24305555555555555</v>
      </c>
      <c r="H20" s="22">
        <v>0.2638888888888889</v>
      </c>
      <c r="I20" s="22" t="s">
        <v>1410</v>
      </c>
    </row>
    <row r="21" spans="1:9" x14ac:dyDescent="0.25">
      <c r="A21" s="21" t="s">
        <v>184</v>
      </c>
      <c r="B21" s="21" t="s">
        <v>1400</v>
      </c>
      <c r="C21" s="40">
        <v>570</v>
      </c>
      <c r="D21" s="21" t="s">
        <v>1408</v>
      </c>
      <c r="E21" s="41" t="s">
        <v>2707</v>
      </c>
      <c r="F21" s="21" t="s">
        <v>1403</v>
      </c>
      <c r="G21" s="149">
        <v>0.27777777777777779</v>
      </c>
      <c r="H21" s="22">
        <v>0.32291666666666669</v>
      </c>
      <c r="I21" s="21" t="s">
        <v>1409</v>
      </c>
    </row>
    <row r="22" spans="1:9" x14ac:dyDescent="0.25">
      <c r="A22" s="21" t="s">
        <v>184</v>
      </c>
      <c r="B22" s="21" t="s">
        <v>1400</v>
      </c>
      <c r="C22" s="40">
        <v>570</v>
      </c>
      <c r="D22" s="21" t="s">
        <v>1408</v>
      </c>
      <c r="E22" s="41" t="s">
        <v>2707</v>
      </c>
      <c r="F22" s="21" t="s">
        <v>1403</v>
      </c>
      <c r="G22" s="149">
        <v>0.28125</v>
      </c>
      <c r="H22" s="22">
        <v>0.32291666666666669</v>
      </c>
      <c r="I22" s="21" t="s">
        <v>1410</v>
      </c>
    </row>
    <row r="23" spans="1:9" x14ac:dyDescent="0.25">
      <c r="A23" s="21" t="s">
        <v>184</v>
      </c>
      <c r="B23" s="21" t="s">
        <v>1400</v>
      </c>
      <c r="C23" s="40">
        <v>570</v>
      </c>
      <c r="D23" s="21" t="s">
        <v>1408</v>
      </c>
      <c r="E23" s="41" t="s">
        <v>2706</v>
      </c>
      <c r="F23" s="21" t="s">
        <v>1403</v>
      </c>
      <c r="G23" s="149">
        <v>0.25694444444444442</v>
      </c>
      <c r="H23" s="22">
        <v>0.2986111111111111</v>
      </c>
      <c r="I23" s="22" t="s">
        <v>2700</v>
      </c>
    </row>
    <row r="24" spans="1:9" x14ac:dyDescent="0.25">
      <c r="A24" s="21" t="s">
        <v>184</v>
      </c>
      <c r="B24" s="21" t="s">
        <v>1400</v>
      </c>
      <c r="C24" s="40">
        <v>570</v>
      </c>
      <c r="D24" s="21" t="s">
        <v>1408</v>
      </c>
      <c r="E24" s="41" t="s">
        <v>2714</v>
      </c>
      <c r="F24" s="21" t="s">
        <v>1403</v>
      </c>
      <c r="G24" s="149">
        <v>0.51736111111111116</v>
      </c>
      <c r="H24" s="22">
        <v>0.57638888888888895</v>
      </c>
      <c r="I24" s="21" t="s">
        <v>1409</v>
      </c>
    </row>
    <row r="25" spans="1:9" x14ac:dyDescent="0.25">
      <c r="A25" s="21" t="s">
        <v>184</v>
      </c>
      <c r="B25" s="21" t="s">
        <v>1400</v>
      </c>
      <c r="C25" s="40">
        <v>570</v>
      </c>
      <c r="D25" s="21" t="s">
        <v>1408</v>
      </c>
      <c r="E25" s="41" t="s">
        <v>2714</v>
      </c>
      <c r="F25" s="21" t="s">
        <v>1403</v>
      </c>
      <c r="G25" s="149">
        <v>0.51736111111111116</v>
      </c>
      <c r="H25" s="22">
        <v>0.57638888888888895</v>
      </c>
      <c r="I25" s="21" t="s">
        <v>1409</v>
      </c>
    </row>
    <row r="26" spans="1:9" x14ac:dyDescent="0.25">
      <c r="A26" s="21" t="s">
        <v>184</v>
      </c>
      <c r="B26" s="21" t="s">
        <v>1400</v>
      </c>
      <c r="C26" s="40">
        <v>570</v>
      </c>
      <c r="D26" s="21" t="s">
        <v>1408</v>
      </c>
      <c r="E26" s="41" t="s">
        <v>2714</v>
      </c>
      <c r="F26" s="21" t="s">
        <v>1403</v>
      </c>
      <c r="G26" s="149">
        <v>0.52083333333333337</v>
      </c>
      <c r="H26" s="22">
        <v>0.57638888888888895</v>
      </c>
      <c r="I26" s="21" t="s">
        <v>1409</v>
      </c>
    </row>
    <row r="27" spans="1:9" x14ac:dyDescent="0.25">
      <c r="A27" s="21" t="s">
        <v>184</v>
      </c>
      <c r="B27" s="21" t="s">
        <v>1400</v>
      </c>
      <c r="C27" s="40">
        <v>570</v>
      </c>
      <c r="D27" s="21" t="s">
        <v>1408</v>
      </c>
      <c r="E27" s="41" t="s">
        <v>2714</v>
      </c>
      <c r="F27" s="21" t="s">
        <v>1403</v>
      </c>
      <c r="G27" s="149">
        <v>0.52083333333333337</v>
      </c>
      <c r="H27" s="22">
        <v>0.57638888888888895</v>
      </c>
      <c r="I27" s="21" t="s">
        <v>1409</v>
      </c>
    </row>
    <row r="28" spans="1:9" x14ac:dyDescent="0.25">
      <c r="A28" s="21" t="s">
        <v>184</v>
      </c>
      <c r="B28" s="21" t="s">
        <v>1400</v>
      </c>
      <c r="C28" s="40">
        <v>570</v>
      </c>
      <c r="D28" s="21" t="s">
        <v>1408</v>
      </c>
      <c r="E28" s="41" t="s">
        <v>2713</v>
      </c>
      <c r="F28" s="21" t="s">
        <v>1403</v>
      </c>
      <c r="G28" s="149">
        <v>0.58680555555555558</v>
      </c>
      <c r="H28" s="22">
        <v>0.63888888888888895</v>
      </c>
      <c r="I28" s="22" t="s">
        <v>1473</v>
      </c>
    </row>
    <row r="29" spans="1:9" x14ac:dyDescent="0.25">
      <c r="A29" s="21" t="s">
        <v>184</v>
      </c>
      <c r="B29" s="21" t="s">
        <v>1400</v>
      </c>
      <c r="C29" s="40">
        <v>570</v>
      </c>
      <c r="D29" s="21" t="s">
        <v>1408</v>
      </c>
      <c r="E29" s="41" t="s">
        <v>2709</v>
      </c>
      <c r="F29" s="21" t="s">
        <v>1403</v>
      </c>
      <c r="G29" s="149">
        <v>0.58333333333333337</v>
      </c>
      <c r="H29" s="22">
        <v>0.63888888888888895</v>
      </c>
      <c r="I29" s="21" t="s">
        <v>1409</v>
      </c>
    </row>
    <row r="30" spans="1:9" x14ac:dyDescent="0.25">
      <c r="A30" s="21" t="s">
        <v>184</v>
      </c>
      <c r="B30" s="21" t="s">
        <v>1400</v>
      </c>
      <c r="C30" s="40">
        <v>570</v>
      </c>
      <c r="D30" s="21" t="s">
        <v>1408</v>
      </c>
      <c r="E30" s="41" t="s">
        <v>2709</v>
      </c>
      <c r="F30" s="21" t="s">
        <v>1403</v>
      </c>
      <c r="G30" s="149">
        <v>0.58680555555555558</v>
      </c>
      <c r="H30" s="22">
        <v>0.63888888888888895</v>
      </c>
      <c r="I30" s="21" t="s">
        <v>1409</v>
      </c>
    </row>
    <row r="31" spans="1:9" x14ac:dyDescent="0.25">
      <c r="A31" s="21" t="s">
        <v>184</v>
      </c>
      <c r="B31" s="21" t="s">
        <v>1400</v>
      </c>
      <c r="C31" s="40">
        <v>570</v>
      </c>
      <c r="D31" s="21" t="s">
        <v>1408</v>
      </c>
      <c r="E31" s="41" t="s">
        <v>2708</v>
      </c>
      <c r="F31" s="21" t="s">
        <v>1403</v>
      </c>
      <c r="G31" s="149">
        <v>0.65277777777777779</v>
      </c>
      <c r="H31" s="22">
        <v>0.70138888888888884</v>
      </c>
      <c r="I31" s="22" t="s">
        <v>1473</v>
      </c>
    </row>
    <row r="32" spans="1:9" x14ac:dyDescent="0.25">
      <c r="A32" s="21" t="s">
        <v>184</v>
      </c>
      <c r="B32" s="21" t="s">
        <v>1400</v>
      </c>
      <c r="C32" s="40">
        <v>570</v>
      </c>
      <c r="D32" s="21" t="s">
        <v>1408</v>
      </c>
      <c r="E32" s="41" t="s">
        <v>2715</v>
      </c>
      <c r="F32" s="21" t="s">
        <v>1403</v>
      </c>
      <c r="G32" s="149">
        <v>0.67708333333333337</v>
      </c>
      <c r="H32" s="22">
        <v>0.71180555555555547</v>
      </c>
      <c r="I32" s="22" t="s">
        <v>1472</v>
      </c>
    </row>
    <row r="33" spans="1:9" x14ac:dyDescent="0.25">
      <c r="A33" s="21" t="s">
        <v>184</v>
      </c>
      <c r="B33" s="21" t="s">
        <v>1400</v>
      </c>
      <c r="C33" s="40">
        <v>570</v>
      </c>
      <c r="D33" s="21" t="s">
        <v>1408</v>
      </c>
      <c r="E33" s="41" t="s">
        <v>2710</v>
      </c>
      <c r="F33" s="21" t="s">
        <v>1403</v>
      </c>
      <c r="G33" s="149">
        <v>0.71180555555555558</v>
      </c>
      <c r="H33" s="22">
        <v>0.75</v>
      </c>
      <c r="I33" s="22" t="s">
        <v>1501</v>
      </c>
    </row>
    <row r="34" spans="1:9" x14ac:dyDescent="0.25">
      <c r="A34" s="21" t="s">
        <v>184</v>
      </c>
      <c r="B34" s="21" t="s">
        <v>1400</v>
      </c>
      <c r="C34" s="40">
        <v>570</v>
      </c>
      <c r="D34" s="21" t="s">
        <v>1408</v>
      </c>
      <c r="E34" s="41" t="s">
        <v>2717</v>
      </c>
      <c r="F34" s="21" t="s">
        <v>1403</v>
      </c>
      <c r="G34" s="149">
        <v>0.69791666666666674</v>
      </c>
      <c r="H34" s="22">
        <v>0.74305555555555547</v>
      </c>
      <c r="I34" s="21" t="s">
        <v>1409</v>
      </c>
    </row>
    <row r="35" spans="1:9" x14ac:dyDescent="0.25">
      <c r="A35" s="21" t="s">
        <v>184</v>
      </c>
      <c r="B35" s="21" t="s">
        <v>1400</v>
      </c>
      <c r="C35" s="40">
        <v>570</v>
      </c>
      <c r="D35" s="21" t="s">
        <v>1408</v>
      </c>
      <c r="E35" s="41" t="s">
        <v>2716</v>
      </c>
      <c r="F35" s="21" t="s">
        <v>1403</v>
      </c>
      <c r="G35" s="149">
        <v>0.75694444444444442</v>
      </c>
      <c r="H35" s="22">
        <v>0.79166666666666663</v>
      </c>
      <c r="I35" s="22" t="s">
        <v>2889</v>
      </c>
    </row>
    <row r="36" spans="1:9" x14ac:dyDescent="0.25">
      <c r="A36" s="21" t="s">
        <v>184</v>
      </c>
      <c r="B36" s="21" t="s">
        <v>1400</v>
      </c>
      <c r="C36" s="40">
        <v>570</v>
      </c>
      <c r="D36" s="21" t="s">
        <v>1408</v>
      </c>
      <c r="E36" s="41" t="s">
        <v>2712</v>
      </c>
      <c r="F36" s="21" t="s">
        <v>1403</v>
      </c>
      <c r="G36" s="149">
        <v>0.85416666666666674</v>
      </c>
      <c r="H36" s="22">
        <v>0.90972222222222221</v>
      </c>
      <c r="I36" s="21" t="s">
        <v>1409</v>
      </c>
    </row>
    <row r="37" spans="1:9" x14ac:dyDescent="0.25">
      <c r="A37" s="21" t="s">
        <v>184</v>
      </c>
      <c r="B37" s="21" t="s">
        <v>1400</v>
      </c>
      <c r="C37" s="40">
        <v>570</v>
      </c>
      <c r="D37" s="21" t="s">
        <v>1408</v>
      </c>
      <c r="E37" s="41" t="s">
        <v>2711</v>
      </c>
      <c r="F37" s="21" t="s">
        <v>1403</v>
      </c>
      <c r="G37" s="149">
        <v>0.92013888888888884</v>
      </c>
      <c r="H37" s="22">
        <v>0.95138888888888884</v>
      </c>
      <c r="I37" s="22" t="s">
        <v>2703</v>
      </c>
    </row>
    <row r="38" spans="1:9" x14ac:dyDescent="0.25">
      <c r="A38" s="21" t="s">
        <v>184</v>
      </c>
      <c r="B38" s="21" t="s">
        <v>1400</v>
      </c>
      <c r="C38" s="40">
        <v>740</v>
      </c>
      <c r="D38" s="21" t="s">
        <v>1414</v>
      </c>
      <c r="E38" s="41" t="s">
        <v>2705</v>
      </c>
      <c r="F38" s="21" t="s">
        <v>1403</v>
      </c>
      <c r="G38" s="149">
        <v>0.1875</v>
      </c>
      <c r="H38" s="22">
        <v>0.24305555555555555</v>
      </c>
      <c r="I38" s="22" t="s">
        <v>1649</v>
      </c>
    </row>
    <row r="39" spans="1:9" x14ac:dyDescent="0.25">
      <c r="A39" s="21" t="s">
        <v>184</v>
      </c>
      <c r="B39" s="21" t="s">
        <v>1400</v>
      </c>
      <c r="C39" s="40">
        <v>1275</v>
      </c>
      <c r="D39" s="21" t="s">
        <v>1415</v>
      </c>
      <c r="E39" s="41" t="s">
        <v>2705</v>
      </c>
      <c r="F39" s="21" t="s">
        <v>1403</v>
      </c>
      <c r="G39" s="149">
        <v>0.19097222222222224</v>
      </c>
      <c r="H39" s="22">
        <v>0.24305555555555555</v>
      </c>
      <c r="I39" s="21" t="s">
        <v>1507</v>
      </c>
    </row>
    <row r="40" spans="1:9" x14ac:dyDescent="0.25">
      <c r="A40" s="21" t="s">
        <v>184</v>
      </c>
      <c r="B40" s="21" t="s">
        <v>1400</v>
      </c>
      <c r="C40" s="40">
        <v>1275</v>
      </c>
      <c r="D40" s="21" t="s">
        <v>1415</v>
      </c>
      <c r="E40" s="41" t="s">
        <v>2705</v>
      </c>
      <c r="F40" s="21" t="s">
        <v>1403</v>
      </c>
      <c r="G40" s="149">
        <v>0.19097222222222224</v>
      </c>
      <c r="H40" s="22">
        <v>0.24305555555555555</v>
      </c>
      <c r="I40" s="21" t="s">
        <v>1508</v>
      </c>
    </row>
    <row r="41" spans="1:9" x14ac:dyDescent="0.25">
      <c r="A41" s="21" t="s">
        <v>184</v>
      </c>
      <c r="B41" s="21" t="s">
        <v>1400</v>
      </c>
      <c r="C41" s="40">
        <v>1275</v>
      </c>
      <c r="D41" s="21" t="s">
        <v>1509</v>
      </c>
      <c r="E41" s="41" t="s">
        <v>2705</v>
      </c>
      <c r="F41" s="21" t="s">
        <v>1403</v>
      </c>
      <c r="G41" s="149">
        <v>0.18055555555555555</v>
      </c>
      <c r="H41" s="22">
        <v>0.24305555555555555</v>
      </c>
      <c r="I41" s="21" t="s">
        <v>1510</v>
      </c>
    </row>
    <row r="42" spans="1:9" x14ac:dyDescent="0.25">
      <c r="A42" s="21" t="s">
        <v>184</v>
      </c>
      <c r="B42" s="21" t="s">
        <v>1400</v>
      </c>
      <c r="C42" s="40">
        <v>1275</v>
      </c>
      <c r="D42" s="21" t="s">
        <v>1415</v>
      </c>
      <c r="E42" s="41" t="s">
        <v>2718</v>
      </c>
      <c r="F42" s="21" t="s">
        <v>1403</v>
      </c>
      <c r="G42" s="149">
        <v>0.20486111111111113</v>
      </c>
      <c r="H42" s="22">
        <v>0.25694444444444448</v>
      </c>
      <c r="I42" s="21" t="s">
        <v>1507</v>
      </c>
    </row>
    <row r="43" spans="1:9" x14ac:dyDescent="0.25">
      <c r="A43" s="21" t="s">
        <v>184</v>
      </c>
      <c r="B43" s="21" t="s">
        <v>1400</v>
      </c>
      <c r="C43" s="40">
        <v>1275</v>
      </c>
      <c r="D43" s="21" t="s">
        <v>1415</v>
      </c>
      <c r="E43" s="41" t="s">
        <v>2709</v>
      </c>
      <c r="F43" s="21" t="s">
        <v>1403</v>
      </c>
      <c r="G43" s="149">
        <v>0.57291666666666674</v>
      </c>
      <c r="H43" s="22">
        <v>0.63888888888888895</v>
      </c>
      <c r="I43" s="21" t="s">
        <v>1507</v>
      </c>
    </row>
    <row r="44" spans="1:9" x14ac:dyDescent="0.25">
      <c r="A44" s="21" t="s">
        <v>184</v>
      </c>
      <c r="B44" s="21" t="s">
        <v>1400</v>
      </c>
      <c r="C44" s="40">
        <v>1275</v>
      </c>
      <c r="D44" s="21" t="s">
        <v>1415</v>
      </c>
      <c r="E44" s="41" t="s">
        <v>2715</v>
      </c>
      <c r="F44" s="21" t="s">
        <v>1403</v>
      </c>
      <c r="G44" s="149">
        <v>0.67708333333333337</v>
      </c>
      <c r="H44" s="22">
        <v>0.75</v>
      </c>
      <c r="I44" s="22" t="s">
        <v>1472</v>
      </c>
    </row>
    <row r="45" spans="1:9" x14ac:dyDescent="0.25">
      <c r="A45" s="21" t="s">
        <v>184</v>
      </c>
      <c r="B45" s="21" t="s">
        <v>1400</v>
      </c>
      <c r="C45" s="40">
        <v>1275</v>
      </c>
      <c r="D45" s="21" t="s">
        <v>1415</v>
      </c>
      <c r="E45" s="41" t="s">
        <v>2717</v>
      </c>
      <c r="F45" s="21" t="s">
        <v>1403</v>
      </c>
      <c r="G45" s="149">
        <v>0.69791666666666674</v>
      </c>
      <c r="H45" s="22">
        <v>0.73611111111111116</v>
      </c>
      <c r="I45" s="21" t="s">
        <v>1507</v>
      </c>
    </row>
    <row r="46" spans="1:9" x14ac:dyDescent="0.25">
      <c r="A46" s="21" t="s">
        <v>184</v>
      </c>
      <c r="B46" s="21" t="s">
        <v>1400</v>
      </c>
      <c r="C46" s="40">
        <v>1275</v>
      </c>
      <c r="D46" s="21" t="s">
        <v>1415</v>
      </c>
      <c r="E46" s="41" t="s">
        <v>2716</v>
      </c>
      <c r="F46" s="21" t="s">
        <v>1403</v>
      </c>
      <c r="G46" s="149">
        <v>0.75347222222222221</v>
      </c>
      <c r="H46" s="22">
        <v>0.8125</v>
      </c>
      <c r="I46" s="22" t="s">
        <v>1501</v>
      </c>
    </row>
    <row r="47" spans="1:9" x14ac:dyDescent="0.25">
      <c r="A47" s="21" t="s">
        <v>291</v>
      </c>
      <c r="B47" s="21" t="s">
        <v>1400</v>
      </c>
      <c r="C47" s="40">
        <v>1495</v>
      </c>
      <c r="D47" s="21" t="s">
        <v>1416</v>
      </c>
      <c r="E47" s="41" t="s">
        <v>2707</v>
      </c>
      <c r="F47" s="21" t="s">
        <v>1403</v>
      </c>
      <c r="G47" s="149">
        <v>0.24305555555555555</v>
      </c>
      <c r="H47" s="22">
        <v>0.32291666666666669</v>
      </c>
      <c r="I47" s="22" t="s">
        <v>2579</v>
      </c>
    </row>
    <row r="48" spans="1:9" x14ac:dyDescent="0.25">
      <c r="A48" s="21" t="s">
        <v>291</v>
      </c>
      <c r="B48" s="21" t="s">
        <v>1400</v>
      </c>
      <c r="C48" s="40">
        <v>1495</v>
      </c>
      <c r="D48" s="21" t="s">
        <v>1416</v>
      </c>
      <c r="E48" s="41" t="s">
        <v>2714</v>
      </c>
      <c r="F48" s="21" t="s">
        <v>1403</v>
      </c>
      <c r="G48" s="149">
        <v>0.49652777777777779</v>
      </c>
      <c r="H48" s="22">
        <v>0.57638888888888895</v>
      </c>
      <c r="I48" s="22" t="s">
        <v>2579</v>
      </c>
    </row>
    <row r="49" spans="1:9" x14ac:dyDescent="0.25">
      <c r="A49" s="21" t="s">
        <v>291</v>
      </c>
      <c r="B49" s="21" t="s">
        <v>1400</v>
      </c>
      <c r="C49" s="40">
        <v>1495</v>
      </c>
      <c r="D49" s="21" t="s">
        <v>1416</v>
      </c>
      <c r="E49" s="41" t="s">
        <v>2713</v>
      </c>
      <c r="F49" s="21" t="s">
        <v>1403</v>
      </c>
      <c r="G49" s="149">
        <v>0.58680555555555558</v>
      </c>
      <c r="H49" s="22">
        <v>0.64583333333333337</v>
      </c>
      <c r="I49" s="22"/>
    </row>
    <row r="50" spans="1:9" x14ac:dyDescent="0.25">
      <c r="A50" s="21" t="s">
        <v>291</v>
      </c>
      <c r="B50" s="21" t="s">
        <v>1400</v>
      </c>
      <c r="C50" s="40">
        <v>1495</v>
      </c>
      <c r="D50" s="21" t="s">
        <v>1416</v>
      </c>
      <c r="E50" s="41" t="s">
        <v>2710</v>
      </c>
      <c r="F50" s="21" t="s">
        <v>1403</v>
      </c>
      <c r="G50" s="149">
        <v>0.71180555555555558</v>
      </c>
      <c r="H50" s="22">
        <v>0.79166666666666663</v>
      </c>
      <c r="I50" s="22" t="s">
        <v>1501</v>
      </c>
    </row>
    <row r="51" spans="1:9" x14ac:dyDescent="0.25">
      <c r="A51" s="21" t="s">
        <v>10</v>
      </c>
      <c r="B51" s="21" t="s">
        <v>1400</v>
      </c>
      <c r="C51" s="40">
        <v>1495</v>
      </c>
      <c r="D51" s="21" t="s">
        <v>2888</v>
      </c>
      <c r="E51" s="41" t="s">
        <v>2714</v>
      </c>
      <c r="F51" s="21" t="s">
        <v>1403</v>
      </c>
      <c r="G51" s="149">
        <v>0.5</v>
      </c>
      <c r="H51" s="22">
        <v>0.56944444444444442</v>
      </c>
      <c r="I51" s="22" t="s">
        <v>1507</v>
      </c>
    </row>
    <row r="52" spans="1:9" x14ac:dyDescent="0.25">
      <c r="A52" s="21" t="s">
        <v>184</v>
      </c>
      <c r="B52" s="21" t="s">
        <v>1400</v>
      </c>
      <c r="C52" s="40">
        <v>710</v>
      </c>
      <c r="D52" s="21" t="s">
        <v>2932</v>
      </c>
      <c r="E52" s="41" t="s">
        <v>2705</v>
      </c>
      <c r="F52" s="21" t="s">
        <v>1403</v>
      </c>
      <c r="G52" s="149">
        <v>0.19791666666666666</v>
      </c>
      <c r="H52" s="22">
        <v>0.24305555555555555</v>
      </c>
      <c r="I52" s="21" t="s">
        <v>1418</v>
      </c>
    </row>
    <row r="53" spans="1:9" x14ac:dyDescent="0.25">
      <c r="A53" s="21" t="s">
        <v>184</v>
      </c>
      <c r="B53" s="21" t="s">
        <v>1400</v>
      </c>
      <c r="C53" s="40">
        <v>710</v>
      </c>
      <c r="D53" s="21" t="s">
        <v>2933</v>
      </c>
      <c r="E53" s="41" t="s">
        <v>2705</v>
      </c>
      <c r="F53" s="21" t="s">
        <v>1403</v>
      </c>
      <c r="G53" s="149">
        <v>0.19791666666666666</v>
      </c>
      <c r="H53" s="22">
        <v>0.24305555555555555</v>
      </c>
      <c r="I53" s="21" t="s">
        <v>1419</v>
      </c>
    </row>
    <row r="54" spans="1:9" x14ac:dyDescent="0.25">
      <c r="A54" s="21" t="s">
        <v>184</v>
      </c>
      <c r="B54" s="21" t="s">
        <v>1400</v>
      </c>
      <c r="C54" s="40">
        <v>710</v>
      </c>
      <c r="D54" s="21" t="s">
        <v>2934</v>
      </c>
      <c r="E54" s="41" t="s">
        <v>2705</v>
      </c>
      <c r="F54" s="21" t="s">
        <v>1403</v>
      </c>
      <c r="G54" s="149">
        <v>0.20833333333333334</v>
      </c>
      <c r="H54" s="22">
        <v>0.24305555555555555</v>
      </c>
      <c r="I54" s="21" t="s">
        <v>1420</v>
      </c>
    </row>
    <row r="55" spans="1:9" s="117" customFormat="1" x14ac:dyDescent="0.25">
      <c r="A55" s="113" t="s">
        <v>184</v>
      </c>
      <c r="B55" s="113" t="s">
        <v>1400</v>
      </c>
      <c r="C55" s="114">
        <v>710</v>
      </c>
      <c r="D55" s="113" t="s">
        <v>1417</v>
      </c>
      <c r="E55" s="115" t="s">
        <v>2706</v>
      </c>
      <c r="F55" s="113" t="s">
        <v>1403</v>
      </c>
      <c r="G55" s="149">
        <v>0.25694444444444442</v>
      </c>
      <c r="H55" s="116">
        <v>0.3125</v>
      </c>
      <c r="I55" s="113" t="s">
        <v>1473</v>
      </c>
    </row>
    <row r="56" spans="1:9" x14ac:dyDescent="0.25">
      <c r="A56" s="21" t="s">
        <v>184</v>
      </c>
      <c r="B56" s="21" t="s">
        <v>1400</v>
      </c>
      <c r="C56" s="40">
        <v>710</v>
      </c>
      <c r="D56" s="21" t="s">
        <v>2934</v>
      </c>
      <c r="E56" s="41" t="s">
        <v>2709</v>
      </c>
      <c r="F56" s="21" t="s">
        <v>1403</v>
      </c>
      <c r="G56" s="149">
        <v>0.57986111111111116</v>
      </c>
      <c r="H56" s="22">
        <v>0.63888888888888895</v>
      </c>
      <c r="I56" s="22" t="s">
        <v>1420</v>
      </c>
    </row>
    <row r="57" spans="1:9" x14ac:dyDescent="0.25">
      <c r="A57" s="21" t="s">
        <v>184</v>
      </c>
      <c r="B57" s="21" t="s">
        <v>1400</v>
      </c>
      <c r="C57" s="40">
        <v>710</v>
      </c>
      <c r="D57" s="21" t="s">
        <v>1417</v>
      </c>
      <c r="E57" s="41" t="s">
        <v>2708</v>
      </c>
      <c r="F57" s="21" t="s">
        <v>1403</v>
      </c>
      <c r="G57" s="149">
        <v>0.65277777777777779</v>
      </c>
      <c r="H57" s="22">
        <v>0.69444444444444453</v>
      </c>
      <c r="I57" s="22" t="s">
        <v>1478</v>
      </c>
    </row>
    <row r="58" spans="1:9" x14ac:dyDescent="0.25">
      <c r="A58" s="21" t="s">
        <v>184</v>
      </c>
      <c r="B58" s="21" t="s">
        <v>1400</v>
      </c>
      <c r="C58" s="40">
        <v>710</v>
      </c>
      <c r="D58" s="21" t="s">
        <v>1417</v>
      </c>
      <c r="E58" s="41" t="s">
        <v>2715</v>
      </c>
      <c r="F58" s="21" t="s">
        <v>1403</v>
      </c>
      <c r="G58" s="149">
        <v>0.67708333333333337</v>
      </c>
      <c r="H58" s="22">
        <v>0.70833333333333337</v>
      </c>
      <c r="I58" s="22" t="s">
        <v>1472</v>
      </c>
    </row>
    <row r="59" spans="1:9" s="117" customFormat="1" x14ac:dyDescent="0.25">
      <c r="A59" s="113" t="s">
        <v>184</v>
      </c>
      <c r="B59" s="113" t="s">
        <v>1400</v>
      </c>
      <c r="C59" s="114">
        <v>710</v>
      </c>
      <c r="D59" s="113" t="s">
        <v>1417</v>
      </c>
      <c r="E59" s="115" t="s">
        <v>2716</v>
      </c>
      <c r="F59" s="113" t="s">
        <v>1403</v>
      </c>
      <c r="G59" s="149">
        <v>0.75694444444444442</v>
      </c>
      <c r="H59" s="116">
        <v>0.8125</v>
      </c>
      <c r="I59" s="116" t="s">
        <v>1479</v>
      </c>
    </row>
    <row r="60" spans="1:9" s="117" customFormat="1" x14ac:dyDescent="0.25">
      <c r="A60" s="113" t="s">
        <v>184</v>
      </c>
      <c r="B60" s="113" t="s">
        <v>1400</v>
      </c>
      <c r="C60" s="114">
        <v>710</v>
      </c>
      <c r="D60" s="113" t="s">
        <v>2934</v>
      </c>
      <c r="E60" s="115" t="s">
        <v>2712</v>
      </c>
      <c r="F60" s="113" t="s">
        <v>1403</v>
      </c>
      <c r="G60" s="149">
        <v>0.86458333333333337</v>
      </c>
      <c r="H60" s="116">
        <v>0.90277777777777779</v>
      </c>
      <c r="I60" s="116" t="s">
        <v>2893</v>
      </c>
    </row>
    <row r="61" spans="1:9" x14ac:dyDescent="0.25">
      <c r="A61" s="21" t="s">
        <v>184</v>
      </c>
      <c r="B61" s="21" t="s">
        <v>1400</v>
      </c>
      <c r="C61" s="40">
        <v>710</v>
      </c>
      <c r="D61" s="21" t="s">
        <v>1417</v>
      </c>
      <c r="E61" s="41" t="s">
        <v>2711</v>
      </c>
      <c r="F61" s="21" t="s">
        <v>1403</v>
      </c>
      <c r="G61" s="149">
        <v>0.92013888888888884</v>
      </c>
      <c r="H61" s="22">
        <v>0.95833333333333337</v>
      </c>
      <c r="I61" s="22" t="s">
        <v>1501</v>
      </c>
    </row>
    <row r="62" spans="1:9" x14ac:dyDescent="0.25">
      <c r="A62" s="21" t="s">
        <v>184</v>
      </c>
      <c r="B62" s="21" t="s">
        <v>1400</v>
      </c>
      <c r="C62" s="40">
        <v>570</v>
      </c>
      <c r="D62" s="21" t="s">
        <v>2901</v>
      </c>
      <c r="E62" s="41" t="s">
        <v>2705</v>
      </c>
      <c r="F62" s="21" t="s">
        <v>1403</v>
      </c>
      <c r="G62" s="149">
        <v>0.1875</v>
      </c>
      <c r="H62" s="22">
        <v>0.24305555555555555</v>
      </c>
      <c r="I62" s="22" t="s">
        <v>2580</v>
      </c>
    </row>
    <row r="63" spans="1:9" x14ac:dyDescent="0.25">
      <c r="A63" s="21" t="s">
        <v>184</v>
      </c>
      <c r="B63" s="21" t="s">
        <v>1400</v>
      </c>
      <c r="C63" s="40">
        <v>570</v>
      </c>
      <c r="D63" s="21" t="s">
        <v>1421</v>
      </c>
      <c r="E63" s="41" t="s">
        <v>2705</v>
      </c>
      <c r="F63" s="21" t="s">
        <v>1403</v>
      </c>
      <c r="G63" s="149">
        <v>0.19097222222222221</v>
      </c>
      <c r="H63" s="22">
        <v>0.24305555555555555</v>
      </c>
      <c r="I63" s="22" t="s">
        <v>2580</v>
      </c>
    </row>
    <row r="64" spans="1:9" x14ac:dyDescent="0.25">
      <c r="A64" s="21" t="s">
        <v>184</v>
      </c>
      <c r="B64" s="21" t="s">
        <v>1400</v>
      </c>
      <c r="C64" s="40">
        <v>570</v>
      </c>
      <c r="D64" s="21" t="s">
        <v>1421</v>
      </c>
      <c r="E64" s="41" t="s">
        <v>2713</v>
      </c>
      <c r="F64" s="21" t="s">
        <v>1403</v>
      </c>
      <c r="G64" s="149">
        <v>0.58680555555555558</v>
      </c>
      <c r="H64" s="22">
        <v>0.63194444444444442</v>
      </c>
      <c r="I64" s="22"/>
    </row>
    <row r="65" spans="1:9" x14ac:dyDescent="0.25">
      <c r="A65" s="21" t="s">
        <v>184</v>
      </c>
      <c r="B65" s="21" t="s">
        <v>1400</v>
      </c>
      <c r="C65" s="40">
        <v>1495</v>
      </c>
      <c r="D65" s="21" t="s">
        <v>1505</v>
      </c>
      <c r="E65" s="41" t="s">
        <v>2705</v>
      </c>
      <c r="F65" s="21" t="s">
        <v>1403</v>
      </c>
      <c r="G65" s="149">
        <v>0.17708333333333334</v>
      </c>
      <c r="H65" s="22">
        <v>0.24305555555555555</v>
      </c>
      <c r="I65" s="22" t="s">
        <v>2581</v>
      </c>
    </row>
    <row r="66" spans="1:9" x14ac:dyDescent="0.25">
      <c r="A66" s="21" t="s">
        <v>184</v>
      </c>
      <c r="B66" s="21" t="s">
        <v>1400</v>
      </c>
      <c r="C66" s="40">
        <v>1495</v>
      </c>
      <c r="D66" s="21" t="s">
        <v>1425</v>
      </c>
      <c r="E66" s="41" t="s">
        <v>2705</v>
      </c>
      <c r="F66" s="21" t="s">
        <v>1403</v>
      </c>
      <c r="G66" s="149">
        <v>0.17708333333333334</v>
      </c>
      <c r="H66" s="22">
        <v>0.24305555555555555</v>
      </c>
      <c r="I66" s="22" t="s">
        <v>2938</v>
      </c>
    </row>
    <row r="67" spans="1:9" x14ac:dyDescent="0.25">
      <c r="A67" s="21" t="s">
        <v>184</v>
      </c>
      <c r="B67" s="21" t="s">
        <v>1400</v>
      </c>
      <c r="C67" s="40">
        <v>1495</v>
      </c>
      <c r="D67" s="21" t="s">
        <v>1506</v>
      </c>
      <c r="E67" s="41" t="s">
        <v>2705</v>
      </c>
      <c r="F67" s="21" t="s">
        <v>1403</v>
      </c>
      <c r="G67" s="149">
        <v>0.1875</v>
      </c>
      <c r="H67" s="22">
        <v>0.24305555555555555</v>
      </c>
      <c r="I67" s="22" t="s">
        <v>2579</v>
      </c>
    </row>
    <row r="68" spans="1:9" x14ac:dyDescent="0.25">
      <c r="A68" s="21" t="s">
        <v>184</v>
      </c>
      <c r="B68" s="21" t="s">
        <v>1400</v>
      </c>
      <c r="C68" s="40">
        <v>1495</v>
      </c>
      <c r="D68" s="21" t="s">
        <v>1506</v>
      </c>
      <c r="E68" s="41" t="s">
        <v>2705</v>
      </c>
      <c r="F68" s="21" t="s">
        <v>1403</v>
      </c>
      <c r="G68" s="149">
        <v>0.19444444444444445</v>
      </c>
      <c r="H68" s="22">
        <v>0.24305555555555555</v>
      </c>
      <c r="I68" s="22" t="s">
        <v>2579</v>
      </c>
    </row>
    <row r="69" spans="1:9" x14ac:dyDescent="0.25">
      <c r="A69" s="21" t="s">
        <v>184</v>
      </c>
      <c r="B69" s="21" t="s">
        <v>1400</v>
      </c>
      <c r="C69" s="40">
        <v>1495</v>
      </c>
      <c r="D69" s="21" t="s">
        <v>1425</v>
      </c>
      <c r="E69" s="41" t="s">
        <v>2709</v>
      </c>
      <c r="F69" s="21" t="s">
        <v>1403</v>
      </c>
      <c r="G69" s="149">
        <v>0.56597222222222232</v>
      </c>
      <c r="H69" s="22">
        <v>0.63888888888888895</v>
      </c>
      <c r="I69" s="22" t="s">
        <v>2938</v>
      </c>
    </row>
    <row r="70" spans="1:9" x14ac:dyDescent="0.25">
      <c r="A70" s="21" t="s">
        <v>184</v>
      </c>
      <c r="B70" s="21" t="s">
        <v>1400</v>
      </c>
      <c r="C70" s="40">
        <v>1495</v>
      </c>
      <c r="D70" s="21" t="s">
        <v>1505</v>
      </c>
      <c r="E70" s="41" t="s">
        <v>2709</v>
      </c>
      <c r="F70" s="21" t="s">
        <v>1403</v>
      </c>
      <c r="G70" s="149">
        <v>0.5625</v>
      </c>
      <c r="H70" s="22">
        <v>0.63888888888888895</v>
      </c>
      <c r="I70" s="22" t="s">
        <v>2581</v>
      </c>
    </row>
    <row r="71" spans="1:9" x14ac:dyDescent="0.25">
      <c r="A71" s="21" t="s">
        <v>184</v>
      </c>
      <c r="B71" s="21" t="s">
        <v>1400</v>
      </c>
      <c r="C71" s="40">
        <v>1495</v>
      </c>
      <c r="D71" s="21" t="s">
        <v>1505</v>
      </c>
      <c r="E71" s="41" t="s">
        <v>2708</v>
      </c>
      <c r="F71" s="21" t="s">
        <v>1403</v>
      </c>
      <c r="G71" s="149">
        <v>0.65277777777777779</v>
      </c>
      <c r="H71" s="22">
        <v>0.70833333333333337</v>
      </c>
      <c r="I71" s="22" t="s">
        <v>1498</v>
      </c>
    </row>
    <row r="72" spans="1:9" x14ac:dyDescent="0.25">
      <c r="A72" s="21" t="s">
        <v>184</v>
      </c>
      <c r="B72" s="21" t="s">
        <v>1400</v>
      </c>
      <c r="C72" s="40">
        <v>1495</v>
      </c>
      <c r="D72" s="21" t="s">
        <v>1422</v>
      </c>
      <c r="E72" s="41" t="s">
        <v>2715</v>
      </c>
      <c r="F72" s="21" t="s">
        <v>1403</v>
      </c>
      <c r="G72" s="149">
        <v>0.67708333333333337</v>
      </c>
      <c r="H72" s="22">
        <v>0.72222222222222221</v>
      </c>
      <c r="I72" s="22" t="s">
        <v>1472</v>
      </c>
    </row>
    <row r="73" spans="1:9" s="117" customFormat="1" x14ac:dyDescent="0.25">
      <c r="A73" s="113" t="s">
        <v>184</v>
      </c>
      <c r="B73" s="113" t="s">
        <v>1400</v>
      </c>
      <c r="C73" s="114">
        <v>1495</v>
      </c>
      <c r="D73" s="113" t="s">
        <v>1505</v>
      </c>
      <c r="E73" s="115" t="s">
        <v>2712</v>
      </c>
      <c r="F73" s="113" t="s">
        <v>1403</v>
      </c>
      <c r="G73" s="149">
        <v>0.84722222222222221</v>
      </c>
      <c r="H73" s="116">
        <v>0.90277777777777779</v>
      </c>
      <c r="I73" s="116" t="s">
        <v>2581</v>
      </c>
    </row>
    <row r="74" spans="1:9" x14ac:dyDescent="0.25">
      <c r="A74" s="21" t="s">
        <v>184</v>
      </c>
      <c r="B74" s="21" t="s">
        <v>1400</v>
      </c>
      <c r="C74" s="40">
        <v>1495</v>
      </c>
      <c r="D74" s="21" t="s">
        <v>1422</v>
      </c>
      <c r="E74" s="41" t="s">
        <v>2711</v>
      </c>
      <c r="F74" s="21" t="s">
        <v>1403</v>
      </c>
      <c r="G74" s="149">
        <v>0.92013888888888884</v>
      </c>
      <c r="H74" s="22">
        <v>0.95138888888888884</v>
      </c>
      <c r="I74" s="22" t="s">
        <v>2700</v>
      </c>
    </row>
    <row r="75" spans="1:9" x14ac:dyDescent="0.25">
      <c r="A75" s="21" t="s">
        <v>10</v>
      </c>
      <c r="B75" s="21" t="s">
        <v>1400</v>
      </c>
      <c r="C75" s="40">
        <v>1495</v>
      </c>
      <c r="D75" s="21" t="s">
        <v>1505</v>
      </c>
      <c r="E75" s="41" t="s">
        <v>2717</v>
      </c>
      <c r="F75" s="21" t="s">
        <v>1476</v>
      </c>
      <c r="G75" s="149">
        <v>0.67708333333333337</v>
      </c>
      <c r="H75" s="22">
        <v>0.73611111111111116</v>
      </c>
      <c r="I75" s="22" t="s">
        <v>2581</v>
      </c>
    </row>
    <row r="76" spans="1:9" x14ac:dyDescent="0.25">
      <c r="A76" s="21" t="s">
        <v>10</v>
      </c>
      <c r="B76" s="21" t="s">
        <v>1400</v>
      </c>
      <c r="C76" s="40">
        <v>1495</v>
      </c>
      <c r="D76" s="21" t="s">
        <v>1422</v>
      </c>
      <c r="E76" s="41" t="s">
        <v>2706</v>
      </c>
      <c r="F76" s="21" t="s">
        <v>1476</v>
      </c>
      <c r="G76" s="149">
        <v>0.25694444444444442</v>
      </c>
      <c r="H76" s="22">
        <v>0.2986111111111111</v>
      </c>
      <c r="I76" s="22" t="s">
        <v>1478</v>
      </c>
    </row>
    <row r="77" spans="1:9" x14ac:dyDescent="0.25">
      <c r="A77" s="21" t="s">
        <v>184</v>
      </c>
      <c r="B77" s="21" t="s">
        <v>1400</v>
      </c>
      <c r="C77" s="40">
        <v>1495</v>
      </c>
      <c r="D77" s="21" t="s">
        <v>1425</v>
      </c>
      <c r="E77" s="41" t="s">
        <v>2708</v>
      </c>
      <c r="F77" s="21" t="s">
        <v>1403</v>
      </c>
      <c r="G77" s="149">
        <v>0.65277777777777779</v>
      </c>
      <c r="H77" s="22">
        <v>0.71527777777777779</v>
      </c>
      <c r="I77" s="22" t="s">
        <v>2816</v>
      </c>
    </row>
    <row r="78" spans="1:9" x14ac:dyDescent="0.25">
      <c r="A78" s="21" t="s">
        <v>184</v>
      </c>
      <c r="B78" s="21" t="s">
        <v>1400</v>
      </c>
      <c r="C78" s="40">
        <v>1495</v>
      </c>
      <c r="D78" s="21" t="s">
        <v>1425</v>
      </c>
      <c r="E78" s="41" t="s">
        <v>2711</v>
      </c>
      <c r="F78" s="21" t="s">
        <v>1403</v>
      </c>
      <c r="G78" s="149">
        <v>0.92013888888888884</v>
      </c>
      <c r="H78" s="22">
        <v>0.95138888888888884</v>
      </c>
      <c r="I78" s="22" t="s">
        <v>1501</v>
      </c>
    </row>
    <row r="79" spans="1:9" x14ac:dyDescent="0.25">
      <c r="A79" s="21" t="s">
        <v>10</v>
      </c>
      <c r="B79" s="21" t="s">
        <v>1400</v>
      </c>
      <c r="C79" s="40">
        <v>1569.78</v>
      </c>
      <c r="D79" s="21" t="s">
        <v>1426</v>
      </c>
      <c r="E79" s="41" t="s">
        <v>2705</v>
      </c>
      <c r="F79" s="21" t="s">
        <v>1403</v>
      </c>
      <c r="G79" s="149">
        <v>0.17708333333333334</v>
      </c>
      <c r="H79" s="22">
        <v>0.24305555555555555</v>
      </c>
      <c r="I79" s="22" t="s">
        <v>8</v>
      </c>
    </row>
    <row r="80" spans="1:9" x14ac:dyDescent="0.25">
      <c r="A80" s="21" t="s">
        <v>10</v>
      </c>
      <c r="B80" s="21" t="s">
        <v>1400</v>
      </c>
      <c r="C80" s="40">
        <v>1569.78</v>
      </c>
      <c r="D80" s="21" t="s">
        <v>1426</v>
      </c>
      <c r="E80" s="41" t="s">
        <v>2709</v>
      </c>
      <c r="F80" s="21" t="s">
        <v>1403</v>
      </c>
      <c r="G80" s="149">
        <v>0.57291666666666674</v>
      </c>
      <c r="H80" s="22">
        <v>0.63888888888888895</v>
      </c>
      <c r="I80" s="22" t="s">
        <v>8</v>
      </c>
    </row>
    <row r="81" spans="1:9" x14ac:dyDescent="0.25">
      <c r="A81" s="21" t="s">
        <v>10</v>
      </c>
      <c r="B81" s="21" t="s">
        <v>1400</v>
      </c>
      <c r="C81" s="40">
        <v>1569.78</v>
      </c>
      <c r="D81" s="21" t="s">
        <v>1426</v>
      </c>
      <c r="E81" s="41" t="s">
        <v>2711</v>
      </c>
      <c r="F81" s="21" t="s">
        <v>1403</v>
      </c>
      <c r="G81" s="149">
        <v>0.92361111111111116</v>
      </c>
      <c r="H81" s="22">
        <v>0.96527777777777779</v>
      </c>
      <c r="I81" s="22" t="s">
        <v>1501</v>
      </c>
    </row>
    <row r="82" spans="1:9" x14ac:dyDescent="0.25">
      <c r="A82" s="21" t="s">
        <v>10</v>
      </c>
      <c r="B82" s="21" t="s">
        <v>1400</v>
      </c>
      <c r="C82" s="40">
        <v>1569.78</v>
      </c>
      <c r="D82" s="21" t="s">
        <v>1427</v>
      </c>
      <c r="E82" s="41" t="s">
        <v>2705</v>
      </c>
      <c r="F82" s="21" t="s">
        <v>1403</v>
      </c>
      <c r="G82" s="149">
        <v>0.18055555555555558</v>
      </c>
      <c r="H82" s="22">
        <v>0.24305555555555555</v>
      </c>
      <c r="I82" s="22" t="s">
        <v>2582</v>
      </c>
    </row>
    <row r="83" spans="1:9" x14ac:dyDescent="0.25">
      <c r="A83" s="21" t="s">
        <v>10</v>
      </c>
      <c r="B83" s="21" t="s">
        <v>1400</v>
      </c>
      <c r="C83" s="40">
        <v>1569.78</v>
      </c>
      <c r="D83" s="21" t="s">
        <v>1427</v>
      </c>
      <c r="E83" s="41" t="s">
        <v>2706</v>
      </c>
      <c r="F83" s="21" t="s">
        <v>1403</v>
      </c>
      <c r="G83" s="149">
        <v>0.25694444444444442</v>
      </c>
      <c r="H83" s="22">
        <v>0.2986111111111111</v>
      </c>
      <c r="I83" s="22" t="s">
        <v>1501</v>
      </c>
    </row>
    <row r="84" spans="1:9" x14ac:dyDescent="0.25">
      <c r="A84" s="21" t="s">
        <v>10</v>
      </c>
      <c r="B84" s="21" t="s">
        <v>1400</v>
      </c>
      <c r="C84" s="40">
        <v>1569.78</v>
      </c>
      <c r="D84" s="21" t="s">
        <v>1427</v>
      </c>
      <c r="E84" s="41" t="s">
        <v>2708</v>
      </c>
      <c r="F84" s="21" t="s">
        <v>1403</v>
      </c>
      <c r="G84" s="149">
        <v>0.65277777777777779</v>
      </c>
      <c r="H84" s="22">
        <v>0.70833333333333337</v>
      </c>
      <c r="I84" s="22" t="s">
        <v>1478</v>
      </c>
    </row>
    <row r="85" spans="1:9" x14ac:dyDescent="0.25">
      <c r="A85" s="21" t="s">
        <v>10</v>
      </c>
      <c r="B85" s="21" t="s">
        <v>1400</v>
      </c>
      <c r="C85" s="40">
        <v>1569.78</v>
      </c>
      <c r="D85" s="21" t="s">
        <v>1427</v>
      </c>
      <c r="E85" s="41" t="s">
        <v>2712</v>
      </c>
      <c r="F85" s="21" t="s">
        <v>1403</v>
      </c>
      <c r="G85" s="149">
        <v>0.83333333333333337</v>
      </c>
      <c r="H85" s="22">
        <v>0.90972222222222221</v>
      </c>
      <c r="I85" s="22" t="s">
        <v>2582</v>
      </c>
    </row>
    <row r="86" spans="1:9" x14ac:dyDescent="0.25">
      <c r="A86" s="21" t="s">
        <v>10</v>
      </c>
      <c r="B86" s="21" t="s">
        <v>1400</v>
      </c>
      <c r="C86" s="40">
        <v>1569.78</v>
      </c>
      <c r="D86" s="21" t="s">
        <v>1471</v>
      </c>
      <c r="E86" s="41" t="s">
        <v>2716</v>
      </c>
      <c r="F86" s="21" t="s">
        <v>1403</v>
      </c>
      <c r="G86" s="149">
        <v>0.75694444444444442</v>
      </c>
      <c r="H86" s="22">
        <v>0.81944444444444442</v>
      </c>
      <c r="I86" s="22" t="s">
        <v>1478</v>
      </c>
    </row>
    <row r="87" spans="1:9" x14ac:dyDescent="0.25">
      <c r="A87" s="21" t="s">
        <v>184</v>
      </c>
      <c r="B87" s="21" t="s">
        <v>1400</v>
      </c>
      <c r="C87" s="40">
        <v>1250</v>
      </c>
      <c r="D87" s="21" t="s">
        <v>2950</v>
      </c>
      <c r="E87" s="41" t="s">
        <v>2705</v>
      </c>
      <c r="F87" s="21" t="s">
        <v>1403</v>
      </c>
      <c r="G87" s="149">
        <v>0.18055555555555555</v>
      </c>
      <c r="H87" s="22">
        <v>0.24305555555555555</v>
      </c>
      <c r="I87" s="22" t="s">
        <v>1951</v>
      </c>
    </row>
    <row r="88" spans="1:9" x14ac:dyDescent="0.25">
      <c r="A88" s="21" t="s">
        <v>184</v>
      </c>
      <c r="B88" s="21" t="s">
        <v>1400</v>
      </c>
      <c r="C88" s="40">
        <v>1250</v>
      </c>
      <c r="D88" s="21" t="s">
        <v>2951</v>
      </c>
      <c r="E88" s="41" t="s">
        <v>2705</v>
      </c>
      <c r="F88" s="21" t="s">
        <v>1403</v>
      </c>
      <c r="G88" s="149">
        <v>0.19097222222222221</v>
      </c>
      <c r="H88" s="22">
        <v>0.24305555555555555</v>
      </c>
      <c r="I88" s="22" t="s">
        <v>2952</v>
      </c>
    </row>
    <row r="89" spans="1:9" x14ac:dyDescent="0.25">
      <c r="A89" s="21" t="s">
        <v>184</v>
      </c>
      <c r="B89" s="21" t="s">
        <v>1400</v>
      </c>
      <c r="C89" s="40">
        <v>1250</v>
      </c>
      <c r="D89" s="21" t="s">
        <v>2950</v>
      </c>
      <c r="E89" s="41" t="s">
        <v>2706</v>
      </c>
      <c r="F89" s="21" t="s">
        <v>1403</v>
      </c>
      <c r="G89" s="149">
        <v>0.25694444444444442</v>
      </c>
      <c r="H89" s="22">
        <v>0.3125</v>
      </c>
      <c r="I89" s="22" t="s">
        <v>1501</v>
      </c>
    </row>
    <row r="90" spans="1:9" x14ac:dyDescent="0.25">
      <c r="A90" s="21" t="s">
        <v>184</v>
      </c>
      <c r="B90" s="21" t="s">
        <v>1400</v>
      </c>
      <c r="C90" s="40">
        <v>1250</v>
      </c>
      <c r="D90" s="21" t="s">
        <v>2951</v>
      </c>
      <c r="E90" s="41" t="s">
        <v>2706</v>
      </c>
      <c r="F90" s="21" t="s">
        <v>1403</v>
      </c>
      <c r="G90" s="149">
        <v>0.25694444444444442</v>
      </c>
      <c r="H90" s="22">
        <v>0.3125</v>
      </c>
      <c r="I90" s="22" t="s">
        <v>1501</v>
      </c>
    </row>
    <row r="91" spans="1:9" x14ac:dyDescent="0.25">
      <c r="A91" s="21" t="s">
        <v>184</v>
      </c>
      <c r="B91" s="21" t="s">
        <v>1400</v>
      </c>
      <c r="C91" s="40">
        <v>1250</v>
      </c>
      <c r="D91" s="21" t="s">
        <v>2950</v>
      </c>
      <c r="E91" s="41" t="s">
        <v>2713</v>
      </c>
      <c r="F91" s="21" t="s">
        <v>1403</v>
      </c>
      <c r="G91" s="149">
        <v>0.58680555555555558</v>
      </c>
      <c r="H91" s="22">
        <v>0.65972222222222221</v>
      </c>
      <c r="I91" s="22" t="s">
        <v>1501</v>
      </c>
    </row>
    <row r="92" spans="1:9" x14ac:dyDescent="0.25">
      <c r="A92" s="21" t="s">
        <v>184</v>
      </c>
      <c r="B92" s="21" t="s">
        <v>1400</v>
      </c>
      <c r="C92" s="40">
        <v>1250</v>
      </c>
      <c r="D92" s="21" t="s">
        <v>2951</v>
      </c>
      <c r="E92" s="41" t="s">
        <v>2713</v>
      </c>
      <c r="F92" s="21" t="s">
        <v>1403</v>
      </c>
      <c r="G92" s="149">
        <v>0.58680555555555558</v>
      </c>
      <c r="H92" s="22"/>
      <c r="I92" s="22" t="s">
        <v>1501</v>
      </c>
    </row>
    <row r="93" spans="1:9" x14ac:dyDescent="0.25">
      <c r="A93" s="21" t="s">
        <v>184</v>
      </c>
      <c r="B93" s="21" t="s">
        <v>1400</v>
      </c>
      <c r="C93" s="40">
        <v>1250</v>
      </c>
      <c r="D93" s="21" t="s">
        <v>2950</v>
      </c>
      <c r="E93" s="41" t="s">
        <v>2709</v>
      </c>
      <c r="F93" s="21" t="s">
        <v>1403</v>
      </c>
      <c r="G93" s="149">
        <v>0.55555555555555558</v>
      </c>
      <c r="H93" s="22">
        <v>0.63888888888888884</v>
      </c>
      <c r="I93" s="22" t="s">
        <v>1951</v>
      </c>
    </row>
    <row r="94" spans="1:9" x14ac:dyDescent="0.25">
      <c r="A94" s="21" t="s">
        <v>184</v>
      </c>
      <c r="B94" s="21" t="s">
        <v>1400</v>
      </c>
      <c r="C94" s="40">
        <v>1250</v>
      </c>
      <c r="D94" s="21" t="s">
        <v>2951</v>
      </c>
      <c r="E94" s="41" t="s">
        <v>2709</v>
      </c>
      <c r="F94" s="21" t="s">
        <v>1403</v>
      </c>
      <c r="G94" s="149">
        <v>0.5625</v>
      </c>
      <c r="H94" s="22">
        <v>0.63888888888888884</v>
      </c>
      <c r="I94" s="22" t="s">
        <v>2952</v>
      </c>
    </row>
    <row r="95" spans="1:9" x14ac:dyDescent="0.25">
      <c r="A95" s="21" t="s">
        <v>184</v>
      </c>
      <c r="B95" s="21" t="s">
        <v>1400</v>
      </c>
      <c r="C95" s="40">
        <v>1250</v>
      </c>
      <c r="D95" s="21" t="s">
        <v>2950</v>
      </c>
      <c r="E95" s="41" t="s">
        <v>2708</v>
      </c>
      <c r="F95" s="21" t="s">
        <v>1403</v>
      </c>
      <c r="G95" s="149">
        <v>0.65277777777777779</v>
      </c>
      <c r="H95" s="22">
        <v>0.70833333333333337</v>
      </c>
      <c r="I95" s="22" t="s">
        <v>1501</v>
      </c>
    </row>
    <row r="96" spans="1:9" x14ac:dyDescent="0.25">
      <c r="A96" s="21" t="s">
        <v>184</v>
      </c>
      <c r="B96" s="21" t="s">
        <v>1400</v>
      </c>
      <c r="C96" s="40">
        <v>1250</v>
      </c>
      <c r="D96" s="21" t="s">
        <v>2951</v>
      </c>
      <c r="E96" s="41" t="s">
        <v>2708</v>
      </c>
      <c r="F96" s="21" t="s">
        <v>1403</v>
      </c>
      <c r="G96" s="149">
        <v>0.65277777777777779</v>
      </c>
      <c r="H96" s="22">
        <v>0.70833333333333337</v>
      </c>
      <c r="I96" s="22" t="s">
        <v>1501</v>
      </c>
    </row>
    <row r="97" spans="1:9" x14ac:dyDescent="0.25">
      <c r="A97" s="21" t="s">
        <v>184</v>
      </c>
      <c r="B97" s="21" t="s">
        <v>1400</v>
      </c>
      <c r="C97" s="40">
        <v>1250</v>
      </c>
      <c r="D97" s="21" t="s">
        <v>2950</v>
      </c>
      <c r="E97" s="41" t="s">
        <v>2717</v>
      </c>
      <c r="F97" s="21" t="s">
        <v>1403</v>
      </c>
      <c r="G97" s="149">
        <v>0.67361111111111116</v>
      </c>
      <c r="H97" s="22">
        <v>0.73611111111111116</v>
      </c>
      <c r="I97" s="22" t="s">
        <v>1951</v>
      </c>
    </row>
    <row r="98" spans="1:9" x14ac:dyDescent="0.25">
      <c r="A98" s="21" t="s">
        <v>184</v>
      </c>
      <c r="B98" s="21" t="s">
        <v>1400</v>
      </c>
      <c r="C98" s="40">
        <v>1250</v>
      </c>
      <c r="D98" s="21" t="s">
        <v>2951</v>
      </c>
      <c r="E98" s="41" t="s">
        <v>2717</v>
      </c>
      <c r="F98" s="21" t="s">
        <v>1403</v>
      </c>
      <c r="G98" s="149">
        <v>0.6875</v>
      </c>
      <c r="H98" s="22">
        <v>0.73611111111111116</v>
      </c>
      <c r="I98" s="22" t="s">
        <v>2952</v>
      </c>
    </row>
    <row r="99" spans="1:9" x14ac:dyDescent="0.25">
      <c r="A99" s="21" t="s">
        <v>184</v>
      </c>
      <c r="B99" s="21" t="s">
        <v>1400</v>
      </c>
      <c r="C99" s="40">
        <v>1250</v>
      </c>
      <c r="D99" s="21" t="s">
        <v>2950</v>
      </c>
      <c r="E99" s="41" t="s">
        <v>2716</v>
      </c>
      <c r="F99" s="21" t="s">
        <v>1403</v>
      </c>
      <c r="G99" s="149">
        <v>0.75694444444444442</v>
      </c>
      <c r="H99" s="22">
        <v>0.81944444444444442</v>
      </c>
      <c r="I99" s="22" t="s">
        <v>1501</v>
      </c>
    </row>
    <row r="100" spans="1:9" x14ac:dyDescent="0.25">
      <c r="A100" s="21" t="s">
        <v>184</v>
      </c>
      <c r="B100" s="21" t="s">
        <v>1400</v>
      </c>
      <c r="C100" s="40">
        <v>1250</v>
      </c>
      <c r="D100" s="21" t="s">
        <v>2951</v>
      </c>
      <c r="E100" s="41" t="s">
        <v>2716</v>
      </c>
      <c r="F100" s="21" t="s">
        <v>1403</v>
      </c>
      <c r="G100" s="149">
        <v>0.75694444444444442</v>
      </c>
      <c r="H100" s="22">
        <v>0.81944444444444442</v>
      </c>
      <c r="I100" s="22" t="s">
        <v>1501</v>
      </c>
    </row>
    <row r="101" spans="1:9" x14ac:dyDescent="0.25">
      <c r="A101" s="21" t="s">
        <v>184</v>
      </c>
      <c r="B101" s="21" t="s">
        <v>1400</v>
      </c>
      <c r="C101" s="40">
        <v>1250</v>
      </c>
      <c r="D101" s="21" t="s">
        <v>2950</v>
      </c>
      <c r="E101" s="41" t="s">
        <v>2712</v>
      </c>
      <c r="F101" s="21" t="s">
        <v>1403</v>
      </c>
      <c r="G101" s="149">
        <v>0.84027777777777779</v>
      </c>
      <c r="H101" s="22">
        <v>0.90277777777777779</v>
      </c>
      <c r="I101" s="22" t="s">
        <v>1951</v>
      </c>
    </row>
    <row r="102" spans="1:9" x14ac:dyDescent="0.25">
      <c r="A102" s="21" t="s">
        <v>184</v>
      </c>
      <c r="B102" s="21" t="s">
        <v>1400</v>
      </c>
      <c r="C102" s="40">
        <v>1250</v>
      </c>
      <c r="D102" s="21" t="s">
        <v>2951</v>
      </c>
      <c r="E102" s="41" t="s">
        <v>2712</v>
      </c>
      <c r="F102" s="21" t="s">
        <v>1403</v>
      </c>
      <c r="G102" s="149">
        <v>0.85416666666666674</v>
      </c>
      <c r="H102" s="22">
        <v>0.90277777777777779</v>
      </c>
      <c r="I102" s="22" t="s">
        <v>2952</v>
      </c>
    </row>
    <row r="103" spans="1:9" x14ac:dyDescent="0.25">
      <c r="A103" s="21" t="s">
        <v>184</v>
      </c>
      <c r="B103" s="21" t="s">
        <v>1400</v>
      </c>
      <c r="C103" s="40">
        <v>1250</v>
      </c>
      <c r="D103" s="21" t="s">
        <v>2950</v>
      </c>
      <c r="E103" s="41" t="s">
        <v>2711</v>
      </c>
      <c r="F103" s="21" t="s">
        <v>1403</v>
      </c>
      <c r="G103" s="149">
        <v>0.92013888888888884</v>
      </c>
      <c r="H103" s="22">
        <v>0.95833333333333337</v>
      </c>
      <c r="I103" s="22" t="s">
        <v>1501</v>
      </c>
    </row>
    <row r="104" spans="1:9" x14ac:dyDescent="0.25">
      <c r="A104" s="21" t="s">
        <v>184</v>
      </c>
      <c r="B104" s="21" t="s">
        <v>1400</v>
      </c>
      <c r="C104" s="40">
        <v>1250</v>
      </c>
      <c r="D104" s="21" t="s">
        <v>2951</v>
      </c>
      <c r="E104" s="41" t="s">
        <v>2711</v>
      </c>
      <c r="F104" s="21" t="s">
        <v>1403</v>
      </c>
      <c r="G104" s="149">
        <v>0.92013888888888884</v>
      </c>
      <c r="H104" s="22">
        <v>0.95833333333333337</v>
      </c>
      <c r="I104" s="22" t="s">
        <v>1501</v>
      </c>
    </row>
    <row r="105" spans="1:9" x14ac:dyDescent="0.25">
      <c r="A105" s="21" t="s">
        <v>291</v>
      </c>
      <c r="B105" s="21" t="s">
        <v>1400</v>
      </c>
      <c r="C105" s="40">
        <v>615</v>
      </c>
      <c r="D105" s="21" t="s">
        <v>1429</v>
      </c>
      <c r="E105" s="41" t="s">
        <v>2705</v>
      </c>
      <c r="F105" s="21" t="s">
        <v>1403</v>
      </c>
      <c r="G105" s="149">
        <v>0.20138888888888892</v>
      </c>
      <c r="H105" s="22">
        <v>0.24305555555555555</v>
      </c>
      <c r="I105" s="22" t="s">
        <v>1980</v>
      </c>
    </row>
    <row r="106" spans="1:9" x14ac:dyDescent="0.25">
      <c r="A106" s="21" t="s">
        <v>291</v>
      </c>
      <c r="B106" s="21" t="s">
        <v>1400</v>
      </c>
      <c r="C106" s="40">
        <v>615</v>
      </c>
      <c r="D106" s="21" t="s">
        <v>1429</v>
      </c>
      <c r="E106" s="41" t="s">
        <v>2708</v>
      </c>
      <c r="F106" s="21" t="s">
        <v>1403</v>
      </c>
      <c r="G106" s="149">
        <v>0.65277777777777779</v>
      </c>
      <c r="H106" s="22">
        <v>0.70833333333333337</v>
      </c>
      <c r="I106" s="22" t="s">
        <v>1500</v>
      </c>
    </row>
    <row r="107" spans="1:9" x14ac:dyDescent="0.25">
      <c r="A107" s="21" t="s">
        <v>291</v>
      </c>
      <c r="B107" s="21" t="s">
        <v>1400</v>
      </c>
      <c r="C107" s="40">
        <v>795.15</v>
      </c>
      <c r="D107" s="21" t="s">
        <v>1430</v>
      </c>
      <c r="E107" s="41" t="s">
        <v>2705</v>
      </c>
      <c r="F107" s="21" t="s">
        <v>1403</v>
      </c>
      <c r="G107" s="149">
        <v>0.19097222222222224</v>
      </c>
      <c r="H107" s="22">
        <v>0.24305555555555555</v>
      </c>
      <c r="I107" s="22" t="s">
        <v>1304</v>
      </c>
    </row>
    <row r="108" spans="1:9" x14ac:dyDescent="0.25">
      <c r="A108" s="21" t="s">
        <v>291</v>
      </c>
      <c r="B108" s="21" t="s">
        <v>1400</v>
      </c>
      <c r="C108" s="40">
        <v>795.15</v>
      </c>
      <c r="D108" s="21" t="s">
        <v>1430</v>
      </c>
      <c r="E108" s="41" t="s">
        <v>2705</v>
      </c>
      <c r="F108" s="21" t="s">
        <v>1403</v>
      </c>
      <c r="G108" s="149">
        <v>0.19097222222222221</v>
      </c>
      <c r="H108" s="22">
        <v>0.24305555555555555</v>
      </c>
      <c r="I108" s="22" t="s">
        <v>3004</v>
      </c>
    </row>
    <row r="109" spans="1:9" x14ac:dyDescent="0.25">
      <c r="A109" s="21" t="s">
        <v>291</v>
      </c>
      <c r="B109" s="21" t="s">
        <v>1400</v>
      </c>
      <c r="C109" s="40">
        <v>795.15</v>
      </c>
      <c r="D109" s="21" t="s">
        <v>1430</v>
      </c>
      <c r="E109" s="41" t="s">
        <v>2705</v>
      </c>
      <c r="F109" s="21" t="s">
        <v>1403</v>
      </c>
      <c r="G109" s="149">
        <v>0.19791666666666666</v>
      </c>
      <c r="H109" s="22">
        <v>0.24305555555555555</v>
      </c>
      <c r="I109" s="22" t="s">
        <v>3005</v>
      </c>
    </row>
    <row r="110" spans="1:9" s="117" customFormat="1" x14ac:dyDescent="0.25">
      <c r="A110" s="113" t="s">
        <v>291</v>
      </c>
      <c r="B110" s="113" t="s">
        <v>1400</v>
      </c>
      <c r="C110" s="114">
        <v>795.15</v>
      </c>
      <c r="D110" s="113" t="s">
        <v>1430</v>
      </c>
      <c r="E110" s="115" t="s">
        <v>2714</v>
      </c>
      <c r="F110" s="113" t="s">
        <v>1403</v>
      </c>
      <c r="G110" s="149">
        <v>0.51041666666666674</v>
      </c>
      <c r="H110" s="116">
        <v>0.56944444444444442</v>
      </c>
      <c r="I110" s="116" t="s">
        <v>1304</v>
      </c>
    </row>
    <row r="111" spans="1:9" s="117" customFormat="1" x14ac:dyDescent="0.25">
      <c r="A111" s="113" t="s">
        <v>291</v>
      </c>
      <c r="B111" s="113" t="s">
        <v>1400</v>
      </c>
      <c r="C111" s="114">
        <v>795.15</v>
      </c>
      <c r="D111" s="113" t="s">
        <v>1430</v>
      </c>
      <c r="E111" s="115" t="s">
        <v>2713</v>
      </c>
      <c r="F111" s="113" t="s">
        <v>1403</v>
      </c>
      <c r="G111" s="149">
        <v>0.59027777777777779</v>
      </c>
      <c r="H111" s="116">
        <v>0.24305555555555555</v>
      </c>
      <c r="I111" s="116" t="s">
        <v>1501</v>
      </c>
    </row>
    <row r="112" spans="1:9" x14ac:dyDescent="0.25">
      <c r="A112" s="21" t="s">
        <v>291</v>
      </c>
      <c r="B112" s="21" t="s">
        <v>1400</v>
      </c>
      <c r="C112" s="40">
        <v>795.15</v>
      </c>
      <c r="D112" s="21" t="s">
        <v>1430</v>
      </c>
      <c r="E112" s="41" t="s">
        <v>2709</v>
      </c>
      <c r="F112" s="21" t="s">
        <v>1403</v>
      </c>
      <c r="G112" s="149">
        <v>0.57291666666666674</v>
      </c>
      <c r="H112" s="22">
        <v>0.63888888888888884</v>
      </c>
      <c r="I112" s="22" t="s">
        <v>1304</v>
      </c>
    </row>
    <row r="113" spans="1:9" x14ac:dyDescent="0.25">
      <c r="A113" s="21" t="s">
        <v>291</v>
      </c>
      <c r="B113" s="21" t="s">
        <v>1400</v>
      </c>
      <c r="C113" s="40">
        <v>795.15</v>
      </c>
      <c r="D113" s="21" t="s">
        <v>1430</v>
      </c>
      <c r="E113" s="41" t="s">
        <v>2708</v>
      </c>
      <c r="F113" s="21" t="s">
        <v>1403</v>
      </c>
      <c r="G113" s="149">
        <v>0.65277777777777779</v>
      </c>
      <c r="H113" s="22">
        <v>0.70833333333333337</v>
      </c>
      <c r="I113" s="22" t="s">
        <v>1470</v>
      </c>
    </row>
    <row r="114" spans="1:9" x14ac:dyDescent="0.25">
      <c r="A114" s="21" t="s">
        <v>291</v>
      </c>
      <c r="B114" s="21" t="s">
        <v>1400</v>
      </c>
      <c r="C114" s="40">
        <v>795.15</v>
      </c>
      <c r="D114" s="21" t="s">
        <v>1430</v>
      </c>
      <c r="E114" s="41" t="s">
        <v>2711</v>
      </c>
      <c r="F114" s="21" t="s">
        <v>1403</v>
      </c>
      <c r="G114" s="149">
        <v>0.92013888888888884</v>
      </c>
      <c r="H114" s="22">
        <v>0.95138888888888884</v>
      </c>
      <c r="I114" s="22" t="s">
        <v>2702</v>
      </c>
    </row>
    <row r="115" spans="1:9" x14ac:dyDescent="0.25">
      <c r="A115" s="21" t="s">
        <v>184</v>
      </c>
      <c r="B115" s="21" t="s">
        <v>1400</v>
      </c>
      <c r="C115" s="40">
        <v>570</v>
      </c>
      <c r="D115" s="21" t="s">
        <v>1431</v>
      </c>
      <c r="E115" s="41" t="s">
        <v>2705</v>
      </c>
      <c r="F115" s="21" t="s">
        <v>1403</v>
      </c>
      <c r="G115" s="149">
        <v>0.19097222222222221</v>
      </c>
      <c r="H115" s="22">
        <v>0.24305555555555555</v>
      </c>
      <c r="I115" s="21" t="s">
        <v>1502</v>
      </c>
    </row>
    <row r="116" spans="1:9" x14ac:dyDescent="0.25">
      <c r="A116" s="21" t="s">
        <v>184</v>
      </c>
      <c r="B116" s="21" t="s">
        <v>1400</v>
      </c>
      <c r="C116" s="40">
        <v>570</v>
      </c>
      <c r="D116" s="21" t="s">
        <v>1431</v>
      </c>
      <c r="E116" s="41" t="s">
        <v>2705</v>
      </c>
      <c r="F116" s="21" t="s">
        <v>1403</v>
      </c>
      <c r="G116" s="149">
        <v>0.2013888888888889</v>
      </c>
      <c r="H116" s="22">
        <v>0.24305555555555555</v>
      </c>
      <c r="I116" s="21" t="s">
        <v>2900</v>
      </c>
    </row>
    <row r="117" spans="1:9" x14ac:dyDescent="0.25">
      <c r="A117" s="21" t="s">
        <v>184</v>
      </c>
      <c r="B117" s="21" t="s">
        <v>1400</v>
      </c>
      <c r="C117" s="40">
        <v>570</v>
      </c>
      <c r="D117" s="21" t="s">
        <v>1431</v>
      </c>
      <c r="E117" s="41" t="s">
        <v>2705</v>
      </c>
      <c r="F117" s="21" t="s">
        <v>1403</v>
      </c>
      <c r="G117" s="149">
        <v>0.19791666666666666</v>
      </c>
      <c r="H117" s="22">
        <v>0.24305555555555555</v>
      </c>
      <c r="I117" s="21" t="s">
        <v>1504</v>
      </c>
    </row>
    <row r="118" spans="1:9" x14ac:dyDescent="0.25">
      <c r="A118" s="21" t="s">
        <v>184</v>
      </c>
      <c r="B118" s="21" t="s">
        <v>1400</v>
      </c>
      <c r="C118" s="40">
        <v>570</v>
      </c>
      <c r="D118" s="21" t="s">
        <v>1431</v>
      </c>
      <c r="E118" s="41" t="s">
        <v>2705</v>
      </c>
      <c r="F118" s="21" t="s">
        <v>1403</v>
      </c>
      <c r="G118" s="149">
        <v>0.2013888888888889</v>
      </c>
      <c r="H118" s="22">
        <v>0.24305555555555555</v>
      </c>
      <c r="I118" s="21" t="s">
        <v>2899</v>
      </c>
    </row>
    <row r="119" spans="1:9" x14ac:dyDescent="0.25">
      <c r="A119" s="21" t="s">
        <v>184</v>
      </c>
      <c r="B119" s="21" t="s">
        <v>1400</v>
      </c>
      <c r="C119" s="40">
        <v>570</v>
      </c>
      <c r="D119" s="21" t="s">
        <v>1431</v>
      </c>
      <c r="E119" s="41" t="s">
        <v>2718</v>
      </c>
      <c r="F119" s="21" t="s">
        <v>1403</v>
      </c>
      <c r="G119" s="149">
        <v>0.2326388888888889</v>
      </c>
      <c r="H119" s="22">
        <v>0.2638888888888889</v>
      </c>
      <c r="I119" s="22"/>
    </row>
    <row r="120" spans="1:9" x14ac:dyDescent="0.25">
      <c r="A120" s="21" t="s">
        <v>184</v>
      </c>
      <c r="B120" s="21" t="s">
        <v>1400</v>
      </c>
      <c r="C120" s="40">
        <v>570</v>
      </c>
      <c r="D120" s="21" t="s">
        <v>1431</v>
      </c>
      <c r="E120" s="41" t="s">
        <v>2706</v>
      </c>
      <c r="F120" s="21" t="s">
        <v>1403</v>
      </c>
      <c r="G120" s="149">
        <v>0.25694444444444442</v>
      </c>
      <c r="H120" s="22">
        <v>0.29166666666666669</v>
      </c>
      <c r="I120" s="22" t="s">
        <v>2700</v>
      </c>
    </row>
    <row r="121" spans="1:9" x14ac:dyDescent="0.25">
      <c r="A121" s="21" t="s">
        <v>184</v>
      </c>
      <c r="B121" s="21" t="s">
        <v>1400</v>
      </c>
      <c r="C121" s="40">
        <v>570</v>
      </c>
      <c r="D121" s="21" t="s">
        <v>1431</v>
      </c>
      <c r="E121" s="41" t="s">
        <v>2714</v>
      </c>
      <c r="F121" s="21" t="s">
        <v>1403</v>
      </c>
      <c r="G121" s="149">
        <v>0.52777777777777779</v>
      </c>
      <c r="H121" s="22">
        <v>0.57638888888888895</v>
      </c>
      <c r="I121" s="21" t="s">
        <v>1502</v>
      </c>
    </row>
    <row r="122" spans="1:9" x14ac:dyDescent="0.25">
      <c r="A122" s="21" t="s">
        <v>184</v>
      </c>
      <c r="B122" s="21" t="s">
        <v>1400</v>
      </c>
      <c r="C122" s="40">
        <v>570</v>
      </c>
      <c r="D122" s="21" t="s">
        <v>1431</v>
      </c>
      <c r="E122" s="41" t="s">
        <v>2713</v>
      </c>
      <c r="F122" s="21" t="s">
        <v>1403</v>
      </c>
      <c r="G122" s="149">
        <v>0.58680555555555558</v>
      </c>
      <c r="H122" s="22">
        <v>0.63194444444444442</v>
      </c>
      <c r="I122" s="22"/>
    </row>
    <row r="123" spans="1:9" x14ac:dyDescent="0.25">
      <c r="A123" s="21" t="s">
        <v>184</v>
      </c>
      <c r="B123" s="21" t="s">
        <v>1400</v>
      </c>
      <c r="C123" s="40">
        <v>570</v>
      </c>
      <c r="D123" s="21" t="s">
        <v>1431</v>
      </c>
      <c r="E123" s="41" t="s">
        <v>2709</v>
      </c>
      <c r="F123" s="21" t="s">
        <v>1403</v>
      </c>
      <c r="G123" s="149">
        <v>0.58680555555555558</v>
      </c>
      <c r="H123" s="22">
        <v>0.63888888888888895</v>
      </c>
      <c r="I123" s="21" t="s">
        <v>1502</v>
      </c>
    </row>
    <row r="124" spans="1:9" x14ac:dyDescent="0.25">
      <c r="A124" s="21" t="s">
        <v>184</v>
      </c>
      <c r="B124" s="21" t="s">
        <v>1400</v>
      </c>
      <c r="C124" s="40">
        <v>570</v>
      </c>
      <c r="D124" s="21" t="s">
        <v>1431</v>
      </c>
      <c r="E124" s="41" t="s">
        <v>2708</v>
      </c>
      <c r="F124" s="21" t="s">
        <v>1403</v>
      </c>
      <c r="G124" s="149">
        <v>0.65277777777777779</v>
      </c>
      <c r="H124" s="22">
        <v>0.69444444444444453</v>
      </c>
      <c r="I124" s="22" t="s">
        <v>1501</v>
      </c>
    </row>
    <row r="125" spans="1:9" x14ac:dyDescent="0.25">
      <c r="A125" s="21" t="s">
        <v>184</v>
      </c>
      <c r="B125" s="21" t="s">
        <v>1400</v>
      </c>
      <c r="C125" s="40">
        <v>570</v>
      </c>
      <c r="D125" s="21" t="s">
        <v>1431</v>
      </c>
      <c r="E125" s="41" t="s">
        <v>2715</v>
      </c>
      <c r="F125" s="21" t="s">
        <v>1403</v>
      </c>
      <c r="G125" s="149">
        <v>0.67708333333333337</v>
      </c>
      <c r="H125" s="22">
        <v>0.70833333333333337</v>
      </c>
      <c r="I125" s="22" t="s">
        <v>1472</v>
      </c>
    </row>
    <row r="126" spans="1:9" x14ac:dyDescent="0.25">
      <c r="A126" s="21" t="s">
        <v>184</v>
      </c>
      <c r="B126" s="21" t="s">
        <v>1400</v>
      </c>
      <c r="C126" s="40">
        <v>570</v>
      </c>
      <c r="D126" s="21" t="s">
        <v>1431</v>
      </c>
      <c r="E126" s="41" t="s">
        <v>2717</v>
      </c>
      <c r="F126" s="21" t="s">
        <v>1403</v>
      </c>
      <c r="G126" s="149">
        <v>0.68055555555555558</v>
      </c>
      <c r="H126" s="22">
        <v>0.73611111111111116</v>
      </c>
      <c r="I126" s="22"/>
    </row>
    <row r="127" spans="1:9" x14ac:dyDescent="0.25">
      <c r="A127" s="21" t="s">
        <v>184</v>
      </c>
      <c r="B127" s="21" t="s">
        <v>1400</v>
      </c>
      <c r="C127" s="40">
        <v>570</v>
      </c>
      <c r="D127" s="21" t="s">
        <v>1431</v>
      </c>
      <c r="E127" s="41" t="s">
        <v>2710</v>
      </c>
      <c r="F127" s="21" t="s">
        <v>1403</v>
      </c>
      <c r="G127" s="149">
        <v>0.71180555555555558</v>
      </c>
      <c r="H127" s="22">
        <v>0.75</v>
      </c>
      <c r="I127" s="22" t="s">
        <v>1501</v>
      </c>
    </row>
    <row r="128" spans="1:9" x14ac:dyDescent="0.25">
      <c r="A128" s="21" t="s">
        <v>184</v>
      </c>
      <c r="B128" s="21" t="s">
        <v>1400</v>
      </c>
      <c r="C128" s="40">
        <v>570</v>
      </c>
      <c r="D128" s="21" t="s">
        <v>1431</v>
      </c>
      <c r="E128" s="41" t="s">
        <v>2716</v>
      </c>
      <c r="F128" s="21" t="s">
        <v>1403</v>
      </c>
      <c r="G128" s="149">
        <v>0.75694444444444442</v>
      </c>
      <c r="H128" s="22">
        <v>0.79166666666666663</v>
      </c>
      <c r="I128" s="22" t="s">
        <v>2890</v>
      </c>
    </row>
    <row r="129" spans="1:9" x14ac:dyDescent="0.25">
      <c r="A129" s="21" t="s">
        <v>184</v>
      </c>
      <c r="B129" s="21" t="s">
        <v>1400</v>
      </c>
      <c r="C129" s="40">
        <v>570</v>
      </c>
      <c r="D129" s="21" t="s">
        <v>1431</v>
      </c>
      <c r="E129" s="41" t="s">
        <v>2712</v>
      </c>
      <c r="F129" s="21" t="s">
        <v>1403</v>
      </c>
      <c r="G129" s="149">
        <v>0.86458333333333337</v>
      </c>
      <c r="H129" s="22">
        <v>0.90972222222222221</v>
      </c>
      <c r="I129" s="22"/>
    </row>
    <row r="130" spans="1:9" x14ac:dyDescent="0.25">
      <c r="A130" s="21" t="s">
        <v>184</v>
      </c>
      <c r="B130" s="21" t="s">
        <v>1400</v>
      </c>
      <c r="C130" s="40">
        <v>570</v>
      </c>
      <c r="D130" s="21" t="s">
        <v>1431</v>
      </c>
      <c r="E130" s="41" t="s">
        <v>2711</v>
      </c>
      <c r="F130" s="21" t="s">
        <v>1403</v>
      </c>
      <c r="G130" s="149">
        <v>0.92013888888888884</v>
      </c>
      <c r="H130" s="22">
        <v>0.95138888888888884</v>
      </c>
      <c r="I130" s="22" t="s">
        <v>1473</v>
      </c>
    </row>
    <row r="131" spans="1:9" x14ac:dyDescent="0.25">
      <c r="A131" s="21" t="s">
        <v>184</v>
      </c>
      <c r="B131" s="21" t="s">
        <v>1400</v>
      </c>
      <c r="C131" s="40">
        <v>1450</v>
      </c>
      <c r="D131" s="21" t="s">
        <v>1432</v>
      </c>
      <c r="E131" s="41" t="s">
        <v>2705</v>
      </c>
      <c r="F131" s="21" t="s">
        <v>1403</v>
      </c>
      <c r="G131" s="149">
        <v>0.17708333333333334</v>
      </c>
      <c r="H131" s="22">
        <v>0.23611111111111113</v>
      </c>
      <c r="I131" s="22" t="s">
        <v>1515</v>
      </c>
    </row>
    <row r="132" spans="1:9" x14ac:dyDescent="0.25">
      <c r="A132" s="21" t="s">
        <v>184</v>
      </c>
      <c r="B132" s="21" t="s">
        <v>1400</v>
      </c>
      <c r="C132" s="40">
        <v>1450</v>
      </c>
      <c r="D132" s="21" t="s">
        <v>1432</v>
      </c>
      <c r="E132" s="41" t="s">
        <v>2705</v>
      </c>
      <c r="F132" s="21" t="s">
        <v>1403</v>
      </c>
      <c r="G132" s="149">
        <v>0.18402777777777779</v>
      </c>
      <c r="H132" s="22">
        <v>0.24305555555555555</v>
      </c>
      <c r="I132" s="21" t="s">
        <v>1467</v>
      </c>
    </row>
    <row r="133" spans="1:9" x14ac:dyDescent="0.25">
      <c r="A133" s="21" t="s">
        <v>184</v>
      </c>
      <c r="B133" s="21" t="s">
        <v>1400</v>
      </c>
      <c r="C133" s="40">
        <v>1450</v>
      </c>
      <c r="D133" s="21" t="s">
        <v>1432</v>
      </c>
      <c r="E133" s="41" t="s">
        <v>2714</v>
      </c>
      <c r="F133" s="21" t="s">
        <v>1403</v>
      </c>
      <c r="G133" s="149">
        <v>0.49652777777777779</v>
      </c>
      <c r="H133" s="22">
        <v>0.56944444444444442</v>
      </c>
      <c r="I133" s="22" t="s">
        <v>1515</v>
      </c>
    </row>
    <row r="134" spans="1:9" x14ac:dyDescent="0.25">
      <c r="A134" s="21" t="s">
        <v>184</v>
      </c>
      <c r="B134" s="21" t="s">
        <v>1400</v>
      </c>
      <c r="C134" s="40">
        <v>1450</v>
      </c>
      <c r="D134" s="21" t="s">
        <v>1432</v>
      </c>
      <c r="E134" s="41" t="s">
        <v>2709</v>
      </c>
      <c r="F134" s="21" t="s">
        <v>1403</v>
      </c>
      <c r="G134" s="149">
        <v>0.55208333333333337</v>
      </c>
      <c r="H134" s="22">
        <v>0.63541666666666663</v>
      </c>
      <c r="I134" s="22" t="s">
        <v>1515</v>
      </c>
    </row>
    <row r="135" spans="1:9" x14ac:dyDescent="0.25">
      <c r="A135" s="21" t="s">
        <v>184</v>
      </c>
      <c r="B135" s="21" t="s">
        <v>1400</v>
      </c>
      <c r="C135" s="40">
        <v>1450</v>
      </c>
      <c r="D135" s="21" t="s">
        <v>1432</v>
      </c>
      <c r="E135" s="41" t="s">
        <v>2708</v>
      </c>
      <c r="F135" s="21" t="s">
        <v>1403</v>
      </c>
      <c r="G135" s="149">
        <v>0.65277777777777779</v>
      </c>
      <c r="H135" s="22">
        <v>0.70833333333333337</v>
      </c>
      <c r="I135" s="22" t="s">
        <v>1470</v>
      </c>
    </row>
    <row r="136" spans="1:9" x14ac:dyDescent="0.25">
      <c r="A136" s="21" t="s">
        <v>184</v>
      </c>
      <c r="B136" s="21" t="s">
        <v>1400</v>
      </c>
      <c r="C136" s="40">
        <v>1450</v>
      </c>
      <c r="D136" s="21" t="s">
        <v>1432</v>
      </c>
      <c r="E136" s="41" t="s">
        <v>2716</v>
      </c>
      <c r="F136" s="21" t="s">
        <v>1403</v>
      </c>
      <c r="G136" s="149">
        <v>0.75694444444444442</v>
      </c>
      <c r="H136" s="22">
        <v>0.80555555555555547</v>
      </c>
      <c r="I136" s="22" t="s">
        <v>2886</v>
      </c>
    </row>
    <row r="137" spans="1:9" x14ac:dyDescent="0.25">
      <c r="A137" s="21" t="s">
        <v>184</v>
      </c>
      <c r="B137" s="21" t="s">
        <v>1400</v>
      </c>
      <c r="C137" s="40">
        <v>1450</v>
      </c>
      <c r="D137" s="21" t="s">
        <v>1432</v>
      </c>
      <c r="E137" s="41" t="s">
        <v>2711</v>
      </c>
      <c r="F137" s="21" t="s">
        <v>1403</v>
      </c>
      <c r="G137" s="149">
        <v>0.92013888888888884</v>
      </c>
      <c r="H137" s="22">
        <v>0.95486111111111116</v>
      </c>
      <c r="I137" s="22" t="s">
        <v>1501</v>
      </c>
    </row>
    <row r="138" spans="1:9" x14ac:dyDescent="0.25">
      <c r="A138" s="21" t="s">
        <v>184</v>
      </c>
      <c r="B138" s="21" t="s">
        <v>1400</v>
      </c>
      <c r="C138" s="40">
        <v>1450</v>
      </c>
      <c r="D138" s="21" t="s">
        <v>1432</v>
      </c>
      <c r="E138" s="41" t="s">
        <v>2712</v>
      </c>
      <c r="F138" s="21" t="s">
        <v>1403</v>
      </c>
      <c r="G138" s="149">
        <v>0.83680555555555558</v>
      </c>
      <c r="H138" s="22">
        <v>0.90277777777777779</v>
      </c>
      <c r="I138" s="22" t="s">
        <v>1515</v>
      </c>
    </row>
    <row r="139" spans="1:9" x14ac:dyDescent="0.25">
      <c r="A139" s="21" t="s">
        <v>184</v>
      </c>
      <c r="B139" s="21" t="s">
        <v>1400</v>
      </c>
      <c r="C139" s="40">
        <v>1450</v>
      </c>
      <c r="D139" s="21" t="s">
        <v>1432</v>
      </c>
      <c r="E139" s="41" t="s">
        <v>2706</v>
      </c>
      <c r="F139" s="21" t="s">
        <v>1403</v>
      </c>
      <c r="G139" s="149">
        <v>0.25694444444444442</v>
      </c>
      <c r="H139" s="22">
        <v>0.30555555555555552</v>
      </c>
      <c r="I139" s="22" t="s">
        <v>1473</v>
      </c>
    </row>
    <row r="140" spans="1:9" x14ac:dyDescent="0.25">
      <c r="A140" s="21" t="s">
        <v>184</v>
      </c>
      <c r="B140" s="21" t="s">
        <v>1400</v>
      </c>
      <c r="C140" s="40">
        <v>1450</v>
      </c>
      <c r="D140" s="21" t="s">
        <v>1433</v>
      </c>
      <c r="E140" s="41" t="s">
        <v>2705</v>
      </c>
      <c r="F140" s="21" t="s">
        <v>1403</v>
      </c>
      <c r="G140" s="149">
        <v>0.1875</v>
      </c>
      <c r="H140" s="22">
        <v>0.23611111111111113</v>
      </c>
      <c r="I140" s="22" t="s">
        <v>1386</v>
      </c>
    </row>
    <row r="141" spans="1:9" x14ac:dyDescent="0.25">
      <c r="A141" s="21" t="s">
        <v>184</v>
      </c>
      <c r="B141" s="21" t="s">
        <v>1400</v>
      </c>
      <c r="C141" s="40">
        <v>1450</v>
      </c>
      <c r="D141" s="21" t="s">
        <v>1433</v>
      </c>
      <c r="E141" s="41" t="s">
        <v>2708</v>
      </c>
      <c r="F141" s="21" t="s">
        <v>1403</v>
      </c>
      <c r="G141" s="149">
        <v>0.65277777777777779</v>
      </c>
      <c r="H141" s="22">
        <v>0.70833333333333337</v>
      </c>
      <c r="I141" s="22" t="s">
        <v>1478</v>
      </c>
    </row>
    <row r="142" spans="1:9" x14ac:dyDescent="0.25">
      <c r="A142" s="21" t="s">
        <v>184</v>
      </c>
      <c r="B142" s="21" t="s">
        <v>1441</v>
      </c>
      <c r="C142" s="40">
        <v>1025</v>
      </c>
      <c r="D142" s="21" t="s">
        <v>1434</v>
      </c>
      <c r="E142" s="41" t="s">
        <v>2705</v>
      </c>
      <c r="F142" s="21" t="s">
        <v>1403</v>
      </c>
      <c r="G142" s="149">
        <v>0.18402777777777779</v>
      </c>
      <c r="H142" s="22">
        <v>0.23611111111111113</v>
      </c>
      <c r="I142" s="22" t="s">
        <v>2583</v>
      </c>
    </row>
    <row r="143" spans="1:9" x14ac:dyDescent="0.25">
      <c r="A143" s="21" t="s">
        <v>184</v>
      </c>
      <c r="B143" s="21" t="s">
        <v>1441</v>
      </c>
      <c r="C143" s="40">
        <v>1025</v>
      </c>
      <c r="D143" s="21" t="s">
        <v>1434</v>
      </c>
      <c r="E143" s="41" t="s">
        <v>2705</v>
      </c>
      <c r="F143" s="21" t="s">
        <v>1403</v>
      </c>
      <c r="G143" s="149">
        <v>0.19097222222222221</v>
      </c>
      <c r="H143" s="22">
        <v>0.24305555555555555</v>
      </c>
      <c r="I143" s="21" t="s">
        <v>1511</v>
      </c>
    </row>
    <row r="144" spans="1:9" x14ac:dyDescent="0.25">
      <c r="A144" s="21" t="s">
        <v>184</v>
      </c>
      <c r="B144" s="21" t="s">
        <v>1441</v>
      </c>
      <c r="C144" s="40">
        <v>1025</v>
      </c>
      <c r="D144" s="21" t="s">
        <v>1434</v>
      </c>
      <c r="E144" s="41" t="s">
        <v>2714</v>
      </c>
      <c r="F144" s="21" t="s">
        <v>1403</v>
      </c>
      <c r="G144" s="149">
        <v>0.50347222222222221</v>
      </c>
      <c r="H144" s="22">
        <v>0.56944444444444442</v>
      </c>
      <c r="I144" s="22" t="s">
        <v>2583</v>
      </c>
    </row>
    <row r="145" spans="1:9" x14ac:dyDescent="0.25">
      <c r="A145" s="21" t="s">
        <v>184</v>
      </c>
      <c r="B145" s="21" t="s">
        <v>1441</v>
      </c>
      <c r="C145" s="40">
        <v>1025</v>
      </c>
      <c r="D145" s="21" t="s">
        <v>1434</v>
      </c>
      <c r="E145" s="41" t="s">
        <v>2709</v>
      </c>
      <c r="F145" s="21" t="s">
        <v>1403</v>
      </c>
      <c r="G145" s="149">
        <v>0.5625</v>
      </c>
      <c r="H145" s="22">
        <v>0.63888888888888895</v>
      </c>
      <c r="I145" s="22" t="s">
        <v>2583</v>
      </c>
    </row>
    <row r="146" spans="1:9" x14ac:dyDescent="0.25">
      <c r="A146" s="21" t="s">
        <v>184</v>
      </c>
      <c r="B146" s="21" t="s">
        <v>1441</v>
      </c>
      <c r="C146" s="40">
        <v>1025</v>
      </c>
      <c r="D146" s="21" t="s">
        <v>1434</v>
      </c>
      <c r="E146" s="41" t="s">
        <v>2713</v>
      </c>
      <c r="F146" s="21" t="s">
        <v>1403</v>
      </c>
      <c r="G146" s="149">
        <v>0.58680555555555558</v>
      </c>
      <c r="H146" s="22">
        <v>0.64583333333333337</v>
      </c>
      <c r="I146" s="22" t="s">
        <v>1501</v>
      </c>
    </row>
    <row r="147" spans="1:9" x14ac:dyDescent="0.25">
      <c r="A147" s="21" t="s">
        <v>184</v>
      </c>
      <c r="B147" s="21" t="s">
        <v>1441</v>
      </c>
      <c r="C147" s="40">
        <v>1025</v>
      </c>
      <c r="D147" s="21" t="s">
        <v>1434</v>
      </c>
      <c r="E147" s="41" t="s">
        <v>2708</v>
      </c>
      <c r="F147" s="21" t="s">
        <v>1403</v>
      </c>
      <c r="G147" s="149">
        <v>0.65277777777777779</v>
      </c>
      <c r="H147" s="22">
        <v>0.70833333333333337</v>
      </c>
      <c r="I147" s="22" t="s">
        <v>1479</v>
      </c>
    </row>
    <row r="148" spans="1:9" x14ac:dyDescent="0.25">
      <c r="A148" s="21" t="s">
        <v>184</v>
      </c>
      <c r="B148" s="21" t="s">
        <v>1441</v>
      </c>
      <c r="C148" s="40">
        <v>1025</v>
      </c>
      <c r="D148" s="21" t="s">
        <v>1434</v>
      </c>
      <c r="E148" s="41" t="s">
        <v>2716</v>
      </c>
      <c r="F148" s="21" t="s">
        <v>1403</v>
      </c>
      <c r="G148" s="149">
        <v>0.75694444444444442</v>
      </c>
      <c r="H148" s="22">
        <v>0.80555555555555547</v>
      </c>
      <c r="I148" s="22" t="s">
        <v>1478</v>
      </c>
    </row>
    <row r="149" spans="1:9" x14ac:dyDescent="0.25">
      <c r="A149" s="21" t="s">
        <v>184</v>
      </c>
      <c r="B149" s="21" t="s">
        <v>1441</v>
      </c>
      <c r="C149" s="40">
        <v>1025</v>
      </c>
      <c r="D149" s="21" t="s">
        <v>1434</v>
      </c>
      <c r="E149" s="41" t="s">
        <v>2711</v>
      </c>
      <c r="F149" s="21" t="s">
        <v>1403</v>
      </c>
      <c r="G149" s="149">
        <v>0.92013888888888884</v>
      </c>
      <c r="H149" s="22">
        <v>0.95486111111111116</v>
      </c>
      <c r="I149" s="22" t="s">
        <v>1501</v>
      </c>
    </row>
    <row r="150" spans="1:9" x14ac:dyDescent="0.25">
      <c r="A150" s="21" t="s">
        <v>184</v>
      </c>
      <c r="B150" s="21" t="s">
        <v>1441</v>
      </c>
      <c r="C150" s="40">
        <v>1025</v>
      </c>
      <c r="D150" s="21" t="s">
        <v>1435</v>
      </c>
      <c r="E150" s="41" t="s">
        <v>2708</v>
      </c>
      <c r="F150" s="21" t="s">
        <v>1403</v>
      </c>
      <c r="G150" s="149">
        <v>0.65277777777777779</v>
      </c>
      <c r="H150" s="22">
        <v>0.70833333333333337</v>
      </c>
      <c r="I150" s="22" t="s">
        <v>1479</v>
      </c>
    </row>
    <row r="151" spans="1:9" x14ac:dyDescent="0.25">
      <c r="A151" s="21" t="s">
        <v>184</v>
      </c>
      <c r="B151" s="21" t="s">
        <v>1441</v>
      </c>
      <c r="C151" s="40">
        <v>1025</v>
      </c>
      <c r="D151" s="21" t="s">
        <v>1435</v>
      </c>
      <c r="E151" s="41" t="s">
        <v>2716</v>
      </c>
      <c r="F151" s="21" t="s">
        <v>1403</v>
      </c>
      <c r="G151" s="149">
        <v>0.75347222222222221</v>
      </c>
      <c r="H151" s="22">
        <v>0.8125</v>
      </c>
      <c r="I151" s="22" t="s">
        <v>1501</v>
      </c>
    </row>
    <row r="152" spans="1:9" x14ac:dyDescent="0.25">
      <c r="A152" s="21" t="s">
        <v>184</v>
      </c>
      <c r="B152" s="21" t="s">
        <v>1400</v>
      </c>
      <c r="C152" s="40">
        <v>1275</v>
      </c>
      <c r="D152" s="21" t="s">
        <v>1436</v>
      </c>
      <c r="E152" s="41" t="s">
        <v>2705</v>
      </c>
      <c r="F152" s="21" t="s">
        <v>1403</v>
      </c>
      <c r="G152" s="149">
        <v>0.18055555555555558</v>
      </c>
      <c r="H152" s="22">
        <v>0.23611111111111113</v>
      </c>
      <c r="I152" s="22" t="s">
        <v>2584</v>
      </c>
    </row>
    <row r="153" spans="1:9" x14ac:dyDescent="0.25">
      <c r="A153" s="21" t="s">
        <v>184</v>
      </c>
      <c r="B153" s="21" t="s">
        <v>1400</v>
      </c>
      <c r="C153" s="40">
        <v>1275</v>
      </c>
      <c r="D153" s="21" t="s">
        <v>1436</v>
      </c>
      <c r="E153" s="41" t="s">
        <v>2705</v>
      </c>
      <c r="F153" s="21" t="s">
        <v>1403</v>
      </c>
      <c r="G153" s="149">
        <v>0.19097222222222221</v>
      </c>
      <c r="H153" s="22">
        <v>0.23611111111111113</v>
      </c>
      <c r="I153" s="22" t="s">
        <v>2584</v>
      </c>
    </row>
    <row r="154" spans="1:9" x14ac:dyDescent="0.25">
      <c r="A154" s="21" t="s">
        <v>184</v>
      </c>
      <c r="B154" s="21" t="s">
        <v>1400</v>
      </c>
      <c r="C154" s="40">
        <v>1275</v>
      </c>
      <c r="D154" s="21" t="s">
        <v>1436</v>
      </c>
      <c r="E154" s="41" t="s">
        <v>2706</v>
      </c>
      <c r="F154" s="21" t="s">
        <v>1403</v>
      </c>
      <c r="G154" s="149">
        <v>0.25694444444444442</v>
      </c>
      <c r="H154" s="22">
        <v>0.30555555555555552</v>
      </c>
      <c r="I154" s="22" t="s">
        <v>2886</v>
      </c>
    </row>
    <row r="155" spans="1:9" x14ac:dyDescent="0.25">
      <c r="A155" s="21" t="s">
        <v>184</v>
      </c>
      <c r="B155" s="21" t="s">
        <v>1400</v>
      </c>
      <c r="C155" s="40">
        <v>1275</v>
      </c>
      <c r="D155" s="21" t="s">
        <v>1436</v>
      </c>
      <c r="E155" s="41" t="s">
        <v>2709</v>
      </c>
      <c r="F155" s="21" t="s">
        <v>1403</v>
      </c>
      <c r="G155" s="149">
        <v>0.5625</v>
      </c>
      <c r="H155" s="22">
        <v>0.63541666666666663</v>
      </c>
      <c r="I155" s="22" t="s">
        <v>2584</v>
      </c>
    </row>
    <row r="156" spans="1:9" x14ac:dyDescent="0.25">
      <c r="A156" s="21" t="s">
        <v>184</v>
      </c>
      <c r="B156" s="21" t="s">
        <v>1400</v>
      </c>
      <c r="C156" s="40">
        <v>1275</v>
      </c>
      <c r="D156" s="21" t="s">
        <v>1436</v>
      </c>
      <c r="E156" s="41" t="s">
        <v>2713</v>
      </c>
      <c r="F156" s="21" t="s">
        <v>1403</v>
      </c>
      <c r="G156" s="149">
        <v>0.58680555555555558</v>
      </c>
      <c r="H156" s="22">
        <v>0.64583333333333337</v>
      </c>
      <c r="I156" s="22"/>
    </row>
    <row r="157" spans="1:9" x14ac:dyDescent="0.25">
      <c r="A157" s="21" t="s">
        <v>184</v>
      </c>
      <c r="B157" s="21" t="s">
        <v>1400</v>
      </c>
      <c r="C157" s="40">
        <v>1275</v>
      </c>
      <c r="D157" s="21" t="s">
        <v>1436</v>
      </c>
      <c r="E157" s="41" t="s">
        <v>2708</v>
      </c>
      <c r="F157" s="21" t="s">
        <v>1403</v>
      </c>
      <c r="G157" s="149">
        <v>0.65277777777777779</v>
      </c>
      <c r="H157" s="22">
        <v>0.70833333333333337</v>
      </c>
      <c r="I157" s="22" t="s">
        <v>1473</v>
      </c>
    </row>
    <row r="158" spans="1:9" x14ac:dyDescent="0.25">
      <c r="A158" s="21" t="s">
        <v>184</v>
      </c>
      <c r="B158" s="21" t="s">
        <v>1400</v>
      </c>
      <c r="C158" s="40">
        <v>1275</v>
      </c>
      <c r="D158" s="21" t="s">
        <v>1436</v>
      </c>
      <c r="E158" s="41" t="s">
        <v>2717</v>
      </c>
      <c r="F158" s="21" t="s">
        <v>1403</v>
      </c>
      <c r="G158" s="149">
        <v>0.6875</v>
      </c>
      <c r="H158" s="22">
        <v>0.73611111111111116</v>
      </c>
      <c r="I158" s="22" t="s">
        <v>2584</v>
      </c>
    </row>
    <row r="159" spans="1:9" x14ac:dyDescent="0.25">
      <c r="A159" s="21" t="s">
        <v>184</v>
      </c>
      <c r="B159" s="21" t="s">
        <v>1400</v>
      </c>
      <c r="C159" s="40">
        <v>1275</v>
      </c>
      <c r="D159" s="21" t="s">
        <v>1436</v>
      </c>
      <c r="E159" s="41" t="s">
        <v>2716</v>
      </c>
      <c r="F159" s="21" t="s">
        <v>1403</v>
      </c>
      <c r="G159" s="149">
        <v>0.75694444444444442</v>
      </c>
      <c r="H159" s="22">
        <v>0.8125</v>
      </c>
      <c r="I159" s="22" t="s">
        <v>2890</v>
      </c>
    </row>
    <row r="160" spans="1:9" x14ac:dyDescent="0.25">
      <c r="A160" s="21" t="s">
        <v>184</v>
      </c>
      <c r="B160" s="21" t="s">
        <v>1400</v>
      </c>
      <c r="C160" s="40">
        <v>1275</v>
      </c>
      <c r="D160" s="21" t="s">
        <v>1436</v>
      </c>
      <c r="E160" s="41" t="s">
        <v>2712</v>
      </c>
      <c r="F160" s="21" t="s">
        <v>1403</v>
      </c>
      <c r="G160" s="149">
        <v>0.85416666666666674</v>
      </c>
      <c r="H160" s="22">
        <v>0.90277777777777779</v>
      </c>
      <c r="I160" s="22" t="s">
        <v>2584</v>
      </c>
    </row>
    <row r="161" spans="1:9" x14ac:dyDescent="0.25">
      <c r="A161" s="21" t="s">
        <v>184</v>
      </c>
      <c r="B161" s="21" t="s">
        <v>1400</v>
      </c>
      <c r="C161" s="40">
        <v>1275</v>
      </c>
      <c r="D161" s="21" t="s">
        <v>1436</v>
      </c>
      <c r="E161" s="41" t="s">
        <v>2711</v>
      </c>
      <c r="F161" s="21" t="s">
        <v>1403</v>
      </c>
      <c r="G161" s="149">
        <v>0.92013888888888884</v>
      </c>
      <c r="H161" s="22">
        <v>0.95486111111111116</v>
      </c>
      <c r="I161" s="22" t="s">
        <v>1501</v>
      </c>
    </row>
    <row r="162" spans="1:9" x14ac:dyDescent="0.25">
      <c r="A162" s="21" t="s">
        <v>184</v>
      </c>
      <c r="B162" s="21" t="s">
        <v>1400</v>
      </c>
      <c r="C162" s="40">
        <v>1145</v>
      </c>
      <c r="D162" s="21" t="s">
        <v>1512</v>
      </c>
      <c r="E162" s="41" t="s">
        <v>2705</v>
      </c>
      <c r="F162" s="21" t="s">
        <v>1403</v>
      </c>
      <c r="G162" s="149">
        <v>0.1875</v>
      </c>
      <c r="H162" s="22">
        <v>0.23958333333333334</v>
      </c>
      <c r="I162" s="21" t="s">
        <v>1513</v>
      </c>
    </row>
    <row r="163" spans="1:9" x14ac:dyDescent="0.25">
      <c r="A163" s="21" t="s">
        <v>184</v>
      </c>
      <c r="B163" s="21" t="s">
        <v>1400</v>
      </c>
      <c r="C163" s="40">
        <v>1145</v>
      </c>
      <c r="D163" s="21" t="s">
        <v>1514</v>
      </c>
      <c r="E163" s="41" t="s">
        <v>2705</v>
      </c>
      <c r="F163" s="21" t="s">
        <v>1403</v>
      </c>
      <c r="G163" s="149">
        <v>0.18055555555555555</v>
      </c>
      <c r="H163" s="22">
        <v>0.23958333333333334</v>
      </c>
      <c r="I163" s="21" t="s">
        <v>1438</v>
      </c>
    </row>
    <row r="164" spans="1:9" x14ac:dyDescent="0.25">
      <c r="A164" s="21" t="s">
        <v>184</v>
      </c>
      <c r="B164" s="21" t="s">
        <v>1400</v>
      </c>
      <c r="C164" s="40">
        <v>1145</v>
      </c>
      <c r="D164" s="21" t="s">
        <v>1437</v>
      </c>
      <c r="E164" s="41" t="s">
        <v>2718</v>
      </c>
      <c r="F164" s="21" t="s">
        <v>1403</v>
      </c>
      <c r="G164" s="149">
        <v>0.20486111111111113</v>
      </c>
      <c r="H164" s="22">
        <v>0.2638888888888889</v>
      </c>
      <c r="I164" s="21" t="s">
        <v>1437</v>
      </c>
    </row>
    <row r="165" spans="1:9" s="117" customFormat="1" x14ac:dyDescent="0.25">
      <c r="A165" s="113" t="s">
        <v>98</v>
      </c>
      <c r="B165" s="113" t="s">
        <v>1400</v>
      </c>
      <c r="C165" s="114">
        <v>1145</v>
      </c>
      <c r="D165" s="113" t="s">
        <v>1437</v>
      </c>
      <c r="E165" s="115" t="s">
        <v>2706</v>
      </c>
      <c r="F165" s="113" t="s">
        <v>1403</v>
      </c>
      <c r="G165" s="149">
        <v>0.25694444444444442</v>
      </c>
      <c r="H165" s="116">
        <v>0.2986111111111111</v>
      </c>
      <c r="I165" s="116" t="s">
        <v>1473</v>
      </c>
    </row>
    <row r="166" spans="1:9" x14ac:dyDescent="0.25">
      <c r="A166" s="21" t="s">
        <v>184</v>
      </c>
      <c r="B166" s="21" t="s">
        <v>1400</v>
      </c>
      <c r="C166" s="40">
        <v>1145</v>
      </c>
      <c r="D166" s="21" t="s">
        <v>1437</v>
      </c>
      <c r="E166" s="41" t="s">
        <v>2713</v>
      </c>
      <c r="F166" s="21" t="s">
        <v>1403</v>
      </c>
      <c r="G166" s="149">
        <v>0.58680555555555558</v>
      </c>
      <c r="H166" s="22">
        <v>0.64583333333333337</v>
      </c>
      <c r="I166" s="22" t="s">
        <v>1499</v>
      </c>
    </row>
    <row r="167" spans="1:9" x14ac:dyDescent="0.25">
      <c r="A167" s="21" t="s">
        <v>184</v>
      </c>
      <c r="B167" s="21" t="s">
        <v>1400</v>
      </c>
      <c r="C167" s="40">
        <v>1145</v>
      </c>
      <c r="D167" s="21" t="s">
        <v>1437</v>
      </c>
      <c r="E167" s="41" t="s">
        <v>2709</v>
      </c>
      <c r="F167" s="21" t="s">
        <v>1403</v>
      </c>
      <c r="G167" s="149">
        <v>0.56597222222222221</v>
      </c>
      <c r="H167" s="22">
        <v>0.63541666666666663</v>
      </c>
      <c r="I167" s="22" t="s">
        <v>1513</v>
      </c>
    </row>
    <row r="168" spans="1:9" x14ac:dyDescent="0.25">
      <c r="A168" s="21" t="s">
        <v>184</v>
      </c>
      <c r="B168" s="21" t="s">
        <v>1400</v>
      </c>
      <c r="C168" s="40">
        <v>1145</v>
      </c>
      <c r="D168" s="21" t="s">
        <v>1437</v>
      </c>
      <c r="E168" s="41" t="s">
        <v>2708</v>
      </c>
      <c r="F168" s="21" t="s">
        <v>1403</v>
      </c>
      <c r="G168" s="149">
        <v>0.65277777777777779</v>
      </c>
      <c r="H168" s="22">
        <v>0.70833333333333337</v>
      </c>
      <c r="I168" s="22" t="s">
        <v>1472</v>
      </c>
    </row>
    <row r="169" spans="1:9" x14ac:dyDescent="0.25">
      <c r="A169" s="21" t="s">
        <v>184</v>
      </c>
      <c r="B169" s="21" t="s">
        <v>1400</v>
      </c>
      <c r="C169" s="40">
        <v>1145</v>
      </c>
      <c r="D169" s="21" t="s">
        <v>1437</v>
      </c>
      <c r="E169" s="41" t="s">
        <v>2715</v>
      </c>
      <c r="F169" s="21" t="s">
        <v>1403</v>
      </c>
      <c r="G169" s="149">
        <v>0.66319444444444442</v>
      </c>
      <c r="H169" s="22">
        <v>0.72916666666666663</v>
      </c>
      <c r="I169" s="22" t="s">
        <v>1501</v>
      </c>
    </row>
    <row r="170" spans="1:9" x14ac:dyDescent="0.25">
      <c r="A170" s="21" t="s">
        <v>184</v>
      </c>
      <c r="B170" s="21" t="s">
        <v>1400</v>
      </c>
      <c r="C170" s="40">
        <v>1145</v>
      </c>
      <c r="D170" s="21" t="s">
        <v>1437</v>
      </c>
      <c r="E170" s="41" t="s">
        <v>2716</v>
      </c>
      <c r="F170" s="21" t="s">
        <v>1403</v>
      </c>
      <c r="G170" s="149">
        <v>0.75694444444444442</v>
      </c>
      <c r="H170" s="22">
        <v>0.8125</v>
      </c>
      <c r="I170" s="22" t="s">
        <v>2890</v>
      </c>
    </row>
    <row r="171" spans="1:9" s="117" customFormat="1" x14ac:dyDescent="0.25">
      <c r="A171" s="113" t="s">
        <v>98</v>
      </c>
      <c r="B171" s="113" t="s">
        <v>1400</v>
      </c>
      <c r="C171" s="114">
        <v>1145</v>
      </c>
      <c r="D171" s="113" t="s">
        <v>1512</v>
      </c>
      <c r="E171" s="115" t="s">
        <v>2712</v>
      </c>
      <c r="F171" s="113" t="s">
        <v>1403</v>
      </c>
      <c r="G171" s="149">
        <v>0.85416666666666674</v>
      </c>
      <c r="H171" s="116">
        <v>0.90277777777777779</v>
      </c>
      <c r="I171" s="116" t="s">
        <v>1513</v>
      </c>
    </row>
    <row r="172" spans="1:9" x14ac:dyDescent="0.25">
      <c r="A172" s="21" t="s">
        <v>184</v>
      </c>
      <c r="B172" s="21" t="s">
        <v>1400</v>
      </c>
      <c r="C172" s="40">
        <v>1145</v>
      </c>
      <c r="D172" s="21" t="s">
        <v>1437</v>
      </c>
      <c r="E172" s="41" t="s">
        <v>2711</v>
      </c>
      <c r="F172" s="21" t="s">
        <v>1403</v>
      </c>
      <c r="G172" s="149">
        <v>0.92013888888888884</v>
      </c>
      <c r="H172" s="22">
        <v>0.95486111111111116</v>
      </c>
      <c r="I172" s="22" t="s">
        <v>1501</v>
      </c>
    </row>
    <row r="173" spans="1:9" s="117" customFormat="1" x14ac:dyDescent="0.25">
      <c r="A173" s="113" t="s">
        <v>184</v>
      </c>
      <c r="B173" s="113" t="s">
        <v>1400</v>
      </c>
      <c r="C173" s="114">
        <v>645</v>
      </c>
      <c r="D173" s="113" t="s">
        <v>1583</v>
      </c>
      <c r="E173" s="115" t="s">
        <v>2705</v>
      </c>
      <c r="F173" s="113" t="s">
        <v>1403</v>
      </c>
      <c r="G173" s="149">
        <v>0.1875</v>
      </c>
      <c r="H173" s="116">
        <v>0.2361111111111111</v>
      </c>
      <c r="I173" s="116" t="s">
        <v>2696</v>
      </c>
    </row>
    <row r="174" spans="1:9" s="117" customFormat="1" x14ac:dyDescent="0.25">
      <c r="A174" s="113" t="s">
        <v>184</v>
      </c>
      <c r="B174" s="113" t="s">
        <v>1400</v>
      </c>
      <c r="C174" s="114">
        <v>645</v>
      </c>
      <c r="D174" s="113" t="s">
        <v>2593</v>
      </c>
      <c r="E174" s="115" t="s">
        <v>2705</v>
      </c>
      <c r="F174" s="113" t="s">
        <v>1403</v>
      </c>
      <c r="G174" s="149">
        <v>0.19444444444444445</v>
      </c>
      <c r="H174" s="116">
        <v>0.2361111111111111</v>
      </c>
      <c r="I174" s="116" t="s">
        <v>2645</v>
      </c>
    </row>
    <row r="175" spans="1:9" x14ac:dyDescent="0.25">
      <c r="A175" s="21" t="s">
        <v>184</v>
      </c>
      <c r="B175" s="21" t="s">
        <v>1400</v>
      </c>
      <c r="C175" s="40">
        <v>830</v>
      </c>
      <c r="D175" s="21" t="s">
        <v>1439</v>
      </c>
      <c r="E175" s="41" t="s">
        <v>2705</v>
      </c>
      <c r="F175" s="21" t="s">
        <v>1403</v>
      </c>
      <c r="G175" s="149">
        <v>0.20486111111111113</v>
      </c>
      <c r="H175" s="22">
        <v>0.23611111111111113</v>
      </c>
      <c r="I175" s="22" t="s">
        <v>2212</v>
      </c>
    </row>
    <row r="176" spans="1:9" x14ac:dyDescent="0.25">
      <c r="A176" s="21" t="s">
        <v>184</v>
      </c>
      <c r="B176" s="21" t="s">
        <v>1400</v>
      </c>
      <c r="C176" s="40">
        <v>830</v>
      </c>
      <c r="D176" s="21" t="s">
        <v>1439</v>
      </c>
      <c r="E176" s="41" t="s">
        <v>2708</v>
      </c>
      <c r="F176" s="21" t="s">
        <v>1403</v>
      </c>
      <c r="G176" s="149">
        <v>0.65277777777777779</v>
      </c>
      <c r="H176" s="22">
        <v>0.6875</v>
      </c>
      <c r="I176" s="22" t="s">
        <v>1470</v>
      </c>
    </row>
    <row r="177" spans="1:9" x14ac:dyDescent="0.25">
      <c r="A177" s="21" t="s">
        <v>184</v>
      </c>
      <c r="B177" s="21" t="s">
        <v>1440</v>
      </c>
      <c r="C177" s="40">
        <v>1690</v>
      </c>
      <c r="D177" s="21" t="s">
        <v>1440</v>
      </c>
      <c r="E177" s="41" t="s">
        <v>2705</v>
      </c>
      <c r="F177" s="21" t="s">
        <v>1403</v>
      </c>
      <c r="G177" s="149">
        <v>0.17708333333333334</v>
      </c>
      <c r="H177" s="22">
        <v>0.23611111111111113</v>
      </c>
      <c r="I177" s="22" t="s">
        <v>2235</v>
      </c>
    </row>
    <row r="178" spans="1:9" x14ac:dyDescent="0.25">
      <c r="A178" s="21" t="s">
        <v>98</v>
      </c>
      <c r="B178" s="21" t="s">
        <v>1440</v>
      </c>
      <c r="C178" s="40">
        <v>1690</v>
      </c>
      <c r="D178" s="21" t="s">
        <v>1440</v>
      </c>
      <c r="E178" s="41" t="s">
        <v>2707</v>
      </c>
      <c r="F178" s="21" t="s">
        <v>1403</v>
      </c>
      <c r="G178" s="149">
        <v>0.21875</v>
      </c>
      <c r="H178" s="22">
        <v>0.31944444444444448</v>
      </c>
      <c r="I178" s="22" t="s">
        <v>2235</v>
      </c>
    </row>
    <row r="179" spans="1:9" x14ac:dyDescent="0.25">
      <c r="A179" s="21" t="s">
        <v>98</v>
      </c>
      <c r="B179" s="21" t="s">
        <v>1440</v>
      </c>
      <c r="C179" s="40">
        <v>1690</v>
      </c>
      <c r="D179" s="21" t="s">
        <v>1440</v>
      </c>
      <c r="E179" s="41" t="s">
        <v>2710</v>
      </c>
      <c r="F179" s="21" t="s">
        <v>1403</v>
      </c>
      <c r="G179" s="149">
        <v>0.71180555555555558</v>
      </c>
      <c r="H179" s="22">
        <v>0.77083333333333337</v>
      </c>
      <c r="I179" s="22" t="s">
        <v>1478</v>
      </c>
    </row>
    <row r="180" spans="1:9" x14ac:dyDescent="0.25">
      <c r="A180" s="21" t="s">
        <v>184</v>
      </c>
      <c r="B180" s="21" t="s">
        <v>1440</v>
      </c>
      <c r="C180" s="40">
        <v>1690</v>
      </c>
      <c r="D180" s="21" t="s">
        <v>1440</v>
      </c>
      <c r="E180" s="41" t="s">
        <v>2716</v>
      </c>
      <c r="F180" s="21" t="s">
        <v>1403</v>
      </c>
      <c r="G180" s="149">
        <v>0.75694444444444442</v>
      </c>
      <c r="H180" s="22">
        <v>0.8125</v>
      </c>
      <c r="I180" s="22" t="s">
        <v>1501</v>
      </c>
    </row>
    <row r="181" spans="1:9" x14ac:dyDescent="0.25">
      <c r="A181" s="21" t="s">
        <v>98</v>
      </c>
      <c r="B181" s="21" t="s">
        <v>1441</v>
      </c>
      <c r="C181" s="40">
        <v>1285</v>
      </c>
      <c r="D181" s="21" t="s">
        <v>1442</v>
      </c>
      <c r="E181" s="41" t="s">
        <v>2712</v>
      </c>
      <c r="F181" s="21" t="s">
        <v>1403</v>
      </c>
      <c r="G181" s="149">
        <v>0.84375</v>
      </c>
      <c r="H181" s="22">
        <v>0.39583333333333331</v>
      </c>
      <c r="I181" s="22" t="s">
        <v>1337</v>
      </c>
    </row>
    <row r="182" spans="1:9" x14ac:dyDescent="0.25">
      <c r="A182" s="21" t="s">
        <v>98</v>
      </c>
      <c r="B182" s="21" t="s">
        <v>1441</v>
      </c>
      <c r="C182" s="40">
        <v>1285</v>
      </c>
      <c r="D182" s="21" t="s">
        <v>1442</v>
      </c>
      <c r="E182" s="41" t="s">
        <v>2706</v>
      </c>
      <c r="F182" s="21" t="s">
        <v>1403</v>
      </c>
      <c r="G182" s="149">
        <v>0.25694444444444442</v>
      </c>
      <c r="H182" s="22">
        <v>0.30555555555555552</v>
      </c>
      <c r="I182" s="22" t="s">
        <v>1478</v>
      </c>
    </row>
    <row r="183" spans="1:9" x14ac:dyDescent="0.25">
      <c r="A183" s="21" t="s">
        <v>184</v>
      </c>
      <c r="B183" s="21" t="s">
        <v>1441</v>
      </c>
      <c r="C183" s="40">
        <v>910</v>
      </c>
      <c r="D183" s="21" t="s">
        <v>1443</v>
      </c>
      <c r="E183" s="41" t="s">
        <v>2705</v>
      </c>
      <c r="F183" s="21" t="s">
        <v>1403</v>
      </c>
      <c r="G183" s="149">
        <v>0.18055555555555555</v>
      </c>
      <c r="H183" s="22">
        <v>0.23611111111111113</v>
      </c>
      <c r="I183" s="21" t="s">
        <v>1444</v>
      </c>
    </row>
    <row r="184" spans="1:9" x14ac:dyDescent="0.25">
      <c r="A184" s="21" t="s">
        <v>184</v>
      </c>
      <c r="B184" s="21" t="s">
        <v>1441</v>
      </c>
      <c r="C184" s="40">
        <v>910</v>
      </c>
      <c r="D184" s="21" t="s">
        <v>1443</v>
      </c>
      <c r="E184" s="41" t="s">
        <v>2705</v>
      </c>
      <c r="F184" s="21" t="s">
        <v>1403</v>
      </c>
      <c r="G184" s="149">
        <v>0.1875</v>
      </c>
      <c r="H184" s="22">
        <v>0.23611111111111113</v>
      </c>
      <c r="I184" s="21" t="s">
        <v>1445</v>
      </c>
    </row>
    <row r="185" spans="1:9" x14ac:dyDescent="0.25">
      <c r="A185" s="21" t="s">
        <v>184</v>
      </c>
      <c r="B185" s="21" t="s">
        <v>1441</v>
      </c>
      <c r="C185" s="40">
        <v>910</v>
      </c>
      <c r="D185" s="21" t="s">
        <v>1443</v>
      </c>
      <c r="E185" s="41" t="s">
        <v>2705</v>
      </c>
      <c r="F185" s="21" t="s">
        <v>1403</v>
      </c>
      <c r="G185" s="149">
        <v>0.19444444444444445</v>
      </c>
      <c r="H185" s="22">
        <v>0.2361111111111111</v>
      </c>
      <c r="I185" s="21" t="s">
        <v>1448</v>
      </c>
    </row>
    <row r="186" spans="1:9" x14ac:dyDescent="0.25">
      <c r="A186" s="21" t="s">
        <v>184</v>
      </c>
      <c r="B186" s="21" t="s">
        <v>1441</v>
      </c>
      <c r="C186" s="40">
        <v>910</v>
      </c>
      <c r="D186" s="21" t="s">
        <v>1443</v>
      </c>
      <c r="E186" s="41" t="s">
        <v>2705</v>
      </c>
      <c r="F186" s="21" t="s">
        <v>1403</v>
      </c>
      <c r="G186" s="149">
        <v>0.18402777777777779</v>
      </c>
      <c r="H186" s="22">
        <v>0.24305555555555555</v>
      </c>
      <c r="I186" s="21" t="s">
        <v>1446</v>
      </c>
    </row>
    <row r="187" spans="1:9" x14ac:dyDescent="0.25">
      <c r="A187" s="21" t="s">
        <v>184</v>
      </c>
      <c r="B187" s="21" t="s">
        <v>1441</v>
      </c>
      <c r="C187" s="40">
        <v>910</v>
      </c>
      <c r="D187" s="21" t="s">
        <v>1443</v>
      </c>
      <c r="E187" s="41" t="s">
        <v>2705</v>
      </c>
      <c r="F187" s="21" t="s">
        <v>1403</v>
      </c>
      <c r="G187" s="149">
        <v>0.19097222222222221</v>
      </c>
      <c r="H187" s="22">
        <v>0.24305555555555555</v>
      </c>
      <c r="I187" s="21" t="s">
        <v>1447</v>
      </c>
    </row>
    <row r="188" spans="1:9" x14ac:dyDescent="0.25">
      <c r="A188" s="21" t="s">
        <v>184</v>
      </c>
      <c r="B188" s="21" t="s">
        <v>1441</v>
      </c>
      <c r="C188" s="40">
        <v>910</v>
      </c>
      <c r="D188" s="21" t="s">
        <v>1443</v>
      </c>
      <c r="E188" s="41" t="s">
        <v>2718</v>
      </c>
      <c r="F188" s="21" t="s">
        <v>1403</v>
      </c>
      <c r="G188" s="149">
        <v>0.21527777777777779</v>
      </c>
      <c r="H188" s="22">
        <v>0.25694444444444448</v>
      </c>
      <c r="I188" s="21" t="s">
        <v>839</v>
      </c>
    </row>
    <row r="189" spans="1:9" x14ac:dyDescent="0.25">
      <c r="A189" s="21" t="s">
        <v>184</v>
      </c>
      <c r="B189" s="21" t="s">
        <v>1441</v>
      </c>
      <c r="C189" s="40">
        <v>910</v>
      </c>
      <c r="D189" s="21" t="s">
        <v>1443</v>
      </c>
      <c r="E189" s="41" t="s">
        <v>2707</v>
      </c>
      <c r="F189" s="21" t="s">
        <v>1403</v>
      </c>
      <c r="G189" s="149">
        <v>0.25347222222222227</v>
      </c>
      <c r="H189" s="22">
        <v>0.31944444444444448</v>
      </c>
      <c r="I189" s="21" t="s">
        <v>1444</v>
      </c>
    </row>
    <row r="190" spans="1:9" x14ac:dyDescent="0.25">
      <c r="A190" s="21" t="s">
        <v>184</v>
      </c>
      <c r="B190" s="21" t="s">
        <v>1441</v>
      </c>
      <c r="C190" s="40">
        <v>910</v>
      </c>
      <c r="D190" s="21" t="s">
        <v>1443</v>
      </c>
      <c r="E190" s="41" t="s">
        <v>2707</v>
      </c>
      <c r="F190" s="21" t="s">
        <v>1403</v>
      </c>
      <c r="G190" s="149">
        <v>0.29166666666666669</v>
      </c>
      <c r="H190" s="22">
        <v>0.31944444444444448</v>
      </c>
      <c r="I190" s="21" t="s">
        <v>1469</v>
      </c>
    </row>
    <row r="191" spans="1:9" x14ac:dyDescent="0.25">
      <c r="A191" s="21" t="s">
        <v>184</v>
      </c>
      <c r="B191" s="21" t="s">
        <v>1441</v>
      </c>
      <c r="C191" s="40">
        <v>910</v>
      </c>
      <c r="D191" s="21" t="s">
        <v>1443</v>
      </c>
      <c r="E191" s="41" t="s">
        <v>2706</v>
      </c>
      <c r="F191" s="21" t="s">
        <v>1403</v>
      </c>
      <c r="G191" s="149">
        <v>0.25694444444444442</v>
      </c>
      <c r="H191" s="22">
        <v>0.30555555555555552</v>
      </c>
      <c r="I191" s="21" t="s">
        <v>1473</v>
      </c>
    </row>
    <row r="192" spans="1:9" x14ac:dyDescent="0.25">
      <c r="A192" s="21" t="s">
        <v>184</v>
      </c>
      <c r="B192" s="21" t="s">
        <v>1441</v>
      </c>
      <c r="C192" s="40">
        <v>910</v>
      </c>
      <c r="D192" s="21" t="s">
        <v>1443</v>
      </c>
      <c r="E192" s="41" t="s">
        <v>2714</v>
      </c>
      <c r="F192" s="21" t="s">
        <v>1403</v>
      </c>
      <c r="G192" s="149">
        <v>0.50347222222222221</v>
      </c>
      <c r="H192" s="22">
        <v>0.56944444444444442</v>
      </c>
      <c r="I192" s="21" t="s">
        <v>1444</v>
      </c>
    </row>
    <row r="193" spans="1:9" x14ac:dyDescent="0.25">
      <c r="A193" s="21" t="s">
        <v>184</v>
      </c>
      <c r="B193" s="21" t="s">
        <v>1441</v>
      </c>
      <c r="C193" s="40">
        <v>910</v>
      </c>
      <c r="D193" s="21" t="s">
        <v>1443</v>
      </c>
      <c r="E193" s="41" t="s">
        <v>2714</v>
      </c>
      <c r="F193" s="21" t="s">
        <v>1403</v>
      </c>
      <c r="G193" s="149">
        <v>0.52430555555555558</v>
      </c>
      <c r="H193" s="22">
        <v>0.57291666666666663</v>
      </c>
      <c r="I193" s="21" t="s">
        <v>1448</v>
      </c>
    </row>
    <row r="194" spans="1:9" x14ac:dyDescent="0.25">
      <c r="A194" s="21" t="s">
        <v>184</v>
      </c>
      <c r="B194" s="21" t="s">
        <v>1441</v>
      </c>
      <c r="C194" s="40">
        <v>910</v>
      </c>
      <c r="D194" s="21" t="s">
        <v>1443</v>
      </c>
      <c r="E194" s="41" t="s">
        <v>2713</v>
      </c>
      <c r="F194" s="21" t="s">
        <v>1403</v>
      </c>
      <c r="G194" s="149">
        <v>0.58680555555555558</v>
      </c>
      <c r="H194" s="22">
        <v>0.63194444444444442</v>
      </c>
      <c r="I194" s="21" t="s">
        <v>1473</v>
      </c>
    </row>
    <row r="195" spans="1:9" x14ac:dyDescent="0.25">
      <c r="A195" s="21" t="s">
        <v>184</v>
      </c>
      <c r="B195" s="21" t="s">
        <v>1441</v>
      </c>
      <c r="C195" s="40">
        <v>910</v>
      </c>
      <c r="D195" s="21" t="s">
        <v>1443</v>
      </c>
      <c r="E195" s="41" t="s">
        <v>2709</v>
      </c>
      <c r="F195" s="21" t="s">
        <v>1403</v>
      </c>
      <c r="G195" s="149">
        <v>0.55555555555555558</v>
      </c>
      <c r="H195" s="22">
        <v>0.63194444444444442</v>
      </c>
      <c r="I195" s="21" t="s">
        <v>1444</v>
      </c>
    </row>
    <row r="196" spans="1:9" x14ac:dyDescent="0.25">
      <c r="A196" s="21" t="s">
        <v>184</v>
      </c>
      <c r="B196" s="21" t="s">
        <v>1441</v>
      </c>
      <c r="C196" s="40">
        <v>910</v>
      </c>
      <c r="D196" s="21" t="s">
        <v>1443</v>
      </c>
      <c r="E196" s="41" t="s">
        <v>2709</v>
      </c>
      <c r="F196" s="21" t="s">
        <v>1403</v>
      </c>
      <c r="G196" s="149">
        <v>0.58680555555555558</v>
      </c>
      <c r="H196" s="22">
        <v>0.63888888888888895</v>
      </c>
      <c r="I196" s="21" t="s">
        <v>1448</v>
      </c>
    </row>
    <row r="197" spans="1:9" x14ac:dyDescent="0.25">
      <c r="A197" s="21" t="s">
        <v>184</v>
      </c>
      <c r="B197" s="21" t="s">
        <v>1441</v>
      </c>
      <c r="C197" s="40">
        <v>910</v>
      </c>
      <c r="D197" s="21" t="s">
        <v>1443</v>
      </c>
      <c r="E197" s="41" t="s">
        <v>2708</v>
      </c>
      <c r="F197" s="21" t="s">
        <v>1403</v>
      </c>
      <c r="G197" s="149">
        <v>0.65277777777777779</v>
      </c>
      <c r="H197" s="22">
        <v>0.70833333333333337</v>
      </c>
      <c r="I197" s="22" t="s">
        <v>1472</v>
      </c>
    </row>
    <row r="198" spans="1:9" x14ac:dyDescent="0.25">
      <c r="A198" s="21" t="s">
        <v>184</v>
      </c>
      <c r="B198" s="21" t="s">
        <v>1441</v>
      </c>
      <c r="C198" s="40">
        <v>910</v>
      </c>
      <c r="D198" s="21" t="s">
        <v>1443</v>
      </c>
      <c r="E198" s="41" t="s">
        <v>2715</v>
      </c>
      <c r="F198" s="21" t="s">
        <v>1403</v>
      </c>
      <c r="G198" s="149">
        <v>0.66319444444444442</v>
      </c>
      <c r="H198" s="22">
        <v>0.71875</v>
      </c>
      <c r="I198" s="22" t="s">
        <v>1501</v>
      </c>
    </row>
    <row r="199" spans="1:9" x14ac:dyDescent="0.25">
      <c r="A199" s="21" t="s">
        <v>184</v>
      </c>
      <c r="B199" s="21" t="s">
        <v>1441</v>
      </c>
      <c r="C199" s="40">
        <v>910</v>
      </c>
      <c r="D199" s="21" t="s">
        <v>1443</v>
      </c>
      <c r="E199" s="41" t="s">
        <v>2710</v>
      </c>
      <c r="F199" s="21" t="s">
        <v>1403</v>
      </c>
      <c r="G199" s="149">
        <v>0.71180555555555558</v>
      </c>
      <c r="H199" s="22">
        <v>0.75694444444444453</v>
      </c>
      <c r="I199" s="22" t="s">
        <v>1501</v>
      </c>
    </row>
    <row r="200" spans="1:9" x14ac:dyDescent="0.25">
      <c r="A200" s="21" t="s">
        <v>184</v>
      </c>
      <c r="B200" s="21" t="s">
        <v>1441</v>
      </c>
      <c r="C200" s="40">
        <v>910</v>
      </c>
      <c r="D200" s="21" t="s">
        <v>1443</v>
      </c>
      <c r="E200" s="41" t="s">
        <v>2717</v>
      </c>
      <c r="F200" s="21" t="s">
        <v>1403</v>
      </c>
      <c r="G200" s="149">
        <v>0.67013888888888895</v>
      </c>
      <c r="H200" s="22">
        <v>0.73611111111111116</v>
      </c>
      <c r="I200" s="21" t="s">
        <v>1444</v>
      </c>
    </row>
    <row r="201" spans="1:9" x14ac:dyDescent="0.25">
      <c r="A201" s="21" t="s">
        <v>184</v>
      </c>
      <c r="B201" s="21" t="s">
        <v>1441</v>
      </c>
      <c r="C201" s="40">
        <v>910</v>
      </c>
      <c r="D201" s="21" t="s">
        <v>1443</v>
      </c>
      <c r="E201" s="41" t="s">
        <v>2716</v>
      </c>
      <c r="F201" s="21" t="s">
        <v>1403</v>
      </c>
      <c r="G201" s="149">
        <v>0.75694444444444442</v>
      </c>
      <c r="H201" s="22">
        <v>0.79861111111111116</v>
      </c>
      <c r="I201" s="22" t="s">
        <v>2890</v>
      </c>
    </row>
    <row r="202" spans="1:9" x14ac:dyDescent="0.25">
      <c r="A202" s="21" t="s">
        <v>184</v>
      </c>
      <c r="B202" s="21" t="s">
        <v>1441</v>
      </c>
      <c r="C202" s="40">
        <v>910</v>
      </c>
      <c r="D202" s="21" t="s">
        <v>1443</v>
      </c>
      <c r="E202" s="41" t="s">
        <v>2711</v>
      </c>
      <c r="F202" s="21" t="s">
        <v>1403</v>
      </c>
      <c r="G202" s="149">
        <v>0.92013888888888884</v>
      </c>
      <c r="H202" s="22">
        <v>0.95138888888888884</v>
      </c>
      <c r="I202" s="22" t="s">
        <v>2703</v>
      </c>
    </row>
    <row r="203" spans="1:9" x14ac:dyDescent="0.25">
      <c r="A203" s="21" t="s">
        <v>98</v>
      </c>
      <c r="B203" s="21" t="s">
        <v>1441</v>
      </c>
      <c r="C203" s="40">
        <v>1285</v>
      </c>
      <c r="D203" s="21" t="s">
        <v>1449</v>
      </c>
      <c r="E203" s="41" t="s">
        <v>2705</v>
      </c>
      <c r="F203" s="21" t="s">
        <v>1403</v>
      </c>
      <c r="G203" s="149">
        <v>0.18402777777777779</v>
      </c>
      <c r="H203" s="22">
        <v>0.23611111111111113</v>
      </c>
      <c r="I203" s="22" t="s">
        <v>2394</v>
      </c>
    </row>
    <row r="204" spans="1:9" x14ac:dyDescent="0.25">
      <c r="A204" s="21" t="s">
        <v>98</v>
      </c>
      <c r="B204" s="21" t="s">
        <v>1441</v>
      </c>
      <c r="C204" s="40">
        <v>1174.731012</v>
      </c>
      <c r="D204" s="21" t="s">
        <v>1450</v>
      </c>
      <c r="E204" s="41" t="s">
        <v>2705</v>
      </c>
      <c r="F204" s="21" t="s">
        <v>1403</v>
      </c>
      <c r="G204" s="149">
        <v>0.1875</v>
      </c>
      <c r="H204" s="22">
        <v>0.23611111111111113</v>
      </c>
      <c r="I204" s="22" t="s">
        <v>2421</v>
      </c>
    </row>
    <row r="205" spans="1:9" x14ac:dyDescent="0.25">
      <c r="A205" s="21" t="s">
        <v>98</v>
      </c>
      <c r="B205" s="21" t="s">
        <v>1441</v>
      </c>
      <c r="C205" s="40">
        <v>1174.731012</v>
      </c>
      <c r="D205" s="21" t="s">
        <v>1450</v>
      </c>
      <c r="E205" s="41" t="s">
        <v>2705</v>
      </c>
      <c r="F205" s="21" t="s">
        <v>1403</v>
      </c>
      <c r="G205" s="149">
        <v>0.19444444444444445</v>
      </c>
      <c r="H205" s="22">
        <v>0.23611111111111113</v>
      </c>
      <c r="I205" s="22" t="s">
        <v>2421</v>
      </c>
    </row>
    <row r="206" spans="1:9" s="117" customFormat="1" x14ac:dyDescent="0.25">
      <c r="A206" s="113" t="s">
        <v>98</v>
      </c>
      <c r="B206" s="113" t="s">
        <v>1441</v>
      </c>
      <c r="C206" s="114">
        <v>1174.731012</v>
      </c>
      <c r="D206" s="113" t="s">
        <v>1450</v>
      </c>
      <c r="E206" s="115" t="s">
        <v>2706</v>
      </c>
      <c r="F206" s="113" t="s">
        <v>1403</v>
      </c>
      <c r="G206" s="149">
        <v>0.25694444444444442</v>
      </c>
      <c r="H206" s="116">
        <v>0.3125</v>
      </c>
      <c r="I206" s="116" t="s">
        <v>1478</v>
      </c>
    </row>
    <row r="207" spans="1:9" x14ac:dyDescent="0.25">
      <c r="A207" s="21" t="s">
        <v>98</v>
      </c>
      <c r="B207" s="21" t="s">
        <v>1441</v>
      </c>
      <c r="C207" s="40">
        <v>1174.731012</v>
      </c>
      <c r="D207" s="21" t="s">
        <v>1450</v>
      </c>
      <c r="E207" s="41" t="s">
        <v>2714</v>
      </c>
      <c r="F207" s="21" t="s">
        <v>1403</v>
      </c>
      <c r="G207" s="149">
        <v>0.5</v>
      </c>
      <c r="H207" s="22">
        <v>0.56944444444444442</v>
      </c>
      <c r="I207" s="22" t="s">
        <v>2421</v>
      </c>
    </row>
    <row r="208" spans="1:9" x14ac:dyDescent="0.25">
      <c r="A208" s="21" t="s">
        <v>98</v>
      </c>
      <c r="B208" s="21" t="s">
        <v>1441</v>
      </c>
      <c r="C208" s="40">
        <v>1174.731012</v>
      </c>
      <c r="D208" s="21" t="s">
        <v>1450</v>
      </c>
      <c r="E208" s="41" t="s">
        <v>2709</v>
      </c>
      <c r="F208" s="21" t="s">
        <v>1403</v>
      </c>
      <c r="G208" s="149">
        <v>0.55555555555555558</v>
      </c>
      <c r="H208" s="22">
        <v>0.63194444444444442</v>
      </c>
      <c r="I208" s="22" t="s">
        <v>2421</v>
      </c>
    </row>
    <row r="209" spans="1:9" x14ac:dyDescent="0.25">
      <c r="A209" s="21" t="s">
        <v>98</v>
      </c>
      <c r="B209" s="21" t="s">
        <v>1441</v>
      </c>
      <c r="C209" s="40">
        <v>1174.731012</v>
      </c>
      <c r="D209" s="21" t="s">
        <v>1450</v>
      </c>
      <c r="E209" s="41" t="s">
        <v>2713</v>
      </c>
      <c r="F209" s="21" t="s">
        <v>1403</v>
      </c>
      <c r="G209" s="149">
        <v>0.58680555555555558</v>
      </c>
      <c r="H209" s="22">
        <v>0.64583333333333337</v>
      </c>
      <c r="I209" s="22" t="s">
        <v>1501</v>
      </c>
    </row>
    <row r="210" spans="1:9" x14ac:dyDescent="0.25">
      <c r="A210" s="21" t="s">
        <v>98</v>
      </c>
      <c r="B210" s="21" t="s">
        <v>1441</v>
      </c>
      <c r="C210" s="40">
        <v>1174.731012</v>
      </c>
      <c r="D210" s="21" t="s">
        <v>1450</v>
      </c>
      <c r="E210" s="41" t="s">
        <v>2708</v>
      </c>
      <c r="F210" s="21" t="s">
        <v>1403</v>
      </c>
      <c r="G210" s="149">
        <v>0.65277777777777779</v>
      </c>
      <c r="H210" s="22">
        <v>0.70833333333333337</v>
      </c>
      <c r="I210" s="22" t="s">
        <v>1472</v>
      </c>
    </row>
    <row r="211" spans="1:9" x14ac:dyDescent="0.25">
      <c r="A211" s="21" t="s">
        <v>10</v>
      </c>
      <c r="B211" s="21" t="s">
        <v>1441</v>
      </c>
      <c r="C211" s="40">
        <v>1174.731012</v>
      </c>
      <c r="D211" s="21" t="s">
        <v>1450</v>
      </c>
      <c r="E211" s="41" t="s">
        <v>2716</v>
      </c>
      <c r="F211" s="21" t="s">
        <v>1403</v>
      </c>
      <c r="G211" s="149">
        <v>0.75694444444444442</v>
      </c>
      <c r="H211" s="22">
        <v>0.80555555555555547</v>
      </c>
      <c r="I211" s="22" t="s">
        <v>1479</v>
      </c>
    </row>
    <row r="212" spans="1:9" s="117" customFormat="1" x14ac:dyDescent="0.25">
      <c r="A212" s="113" t="s">
        <v>2898</v>
      </c>
      <c r="B212" s="113" t="s">
        <v>1441</v>
      </c>
      <c r="C212" s="114">
        <v>1174.731012</v>
      </c>
      <c r="D212" s="113" t="s">
        <v>1451</v>
      </c>
      <c r="E212" s="115" t="s">
        <v>2712</v>
      </c>
      <c r="F212" s="113" t="s">
        <v>1403</v>
      </c>
      <c r="G212" s="149">
        <v>0.85069444444444442</v>
      </c>
      <c r="H212" s="116">
        <v>0.90277777777777779</v>
      </c>
      <c r="I212" s="116" t="s">
        <v>2421</v>
      </c>
    </row>
    <row r="213" spans="1:9" x14ac:dyDescent="0.25">
      <c r="A213" s="21" t="s">
        <v>98</v>
      </c>
      <c r="B213" s="21" t="s">
        <v>1441</v>
      </c>
      <c r="C213" s="40">
        <v>1174.731012</v>
      </c>
      <c r="D213" s="21" t="s">
        <v>1450</v>
      </c>
      <c r="E213" s="41" t="s">
        <v>2711</v>
      </c>
      <c r="F213" s="21" t="s">
        <v>1403</v>
      </c>
      <c r="G213" s="149">
        <v>0.92013888888888884</v>
      </c>
      <c r="H213" s="22">
        <v>0.95486111111111116</v>
      </c>
      <c r="I213" s="22" t="s">
        <v>2703</v>
      </c>
    </row>
    <row r="214" spans="1:9" x14ac:dyDescent="0.25">
      <c r="A214" s="21" t="s">
        <v>98</v>
      </c>
      <c r="B214" s="21" t="s">
        <v>1441</v>
      </c>
      <c r="C214" s="40">
        <v>990.09</v>
      </c>
      <c r="D214" s="21" t="s">
        <v>1452</v>
      </c>
      <c r="E214" s="41" t="s">
        <v>2705</v>
      </c>
      <c r="F214" s="21" t="s">
        <v>1403</v>
      </c>
      <c r="G214" s="149">
        <v>0.20138888888888892</v>
      </c>
      <c r="H214" s="22">
        <v>0.23611111111111113</v>
      </c>
      <c r="I214" s="22" t="s">
        <v>97</v>
      </c>
    </row>
    <row r="215" spans="1:9" x14ac:dyDescent="0.25">
      <c r="A215" s="21" t="s">
        <v>98</v>
      </c>
      <c r="B215" s="21" t="s">
        <v>1441</v>
      </c>
      <c r="C215" s="40">
        <v>990.09</v>
      </c>
      <c r="D215" s="21" t="s">
        <v>1452</v>
      </c>
      <c r="E215" s="41" t="s">
        <v>2709</v>
      </c>
      <c r="F215" s="21" t="s">
        <v>1403</v>
      </c>
      <c r="G215" s="149">
        <v>0.56944444444444442</v>
      </c>
      <c r="H215" s="22">
        <v>0.63194444444444442</v>
      </c>
      <c r="I215" s="22" t="s">
        <v>97</v>
      </c>
    </row>
    <row r="216" spans="1:9" x14ac:dyDescent="0.25">
      <c r="A216" s="21" t="s">
        <v>98</v>
      </c>
      <c r="B216" s="21" t="s">
        <v>1441</v>
      </c>
      <c r="C216" s="40">
        <v>990.09</v>
      </c>
      <c r="D216" s="21" t="s">
        <v>1452</v>
      </c>
      <c r="E216" s="41" t="s">
        <v>2711</v>
      </c>
      <c r="F216" s="21" t="s">
        <v>1403</v>
      </c>
      <c r="G216" s="149">
        <v>0.92013888888888884</v>
      </c>
      <c r="H216" s="22">
        <v>0.95486111111111116</v>
      </c>
      <c r="I216" s="22" t="s">
        <v>2701</v>
      </c>
    </row>
    <row r="217" spans="1:9" x14ac:dyDescent="0.25">
      <c r="A217" s="21" t="s">
        <v>98</v>
      </c>
      <c r="B217" s="21" t="s">
        <v>1441</v>
      </c>
      <c r="C217" s="40">
        <v>990.09</v>
      </c>
      <c r="D217" s="21" t="s">
        <v>1453</v>
      </c>
      <c r="E217" s="41" t="s">
        <v>2705</v>
      </c>
      <c r="F217" s="21" t="s">
        <v>1403</v>
      </c>
      <c r="G217" s="149">
        <v>0.19791666666666666</v>
      </c>
      <c r="H217" s="22">
        <v>0.23611111111111113</v>
      </c>
      <c r="I217" s="22" t="s">
        <v>1940</v>
      </c>
    </row>
    <row r="218" spans="1:9" x14ac:dyDescent="0.25">
      <c r="A218" s="21" t="s">
        <v>98</v>
      </c>
      <c r="B218" s="21" t="s">
        <v>1441</v>
      </c>
      <c r="C218" s="40">
        <v>990.09</v>
      </c>
      <c r="D218" s="21" t="s">
        <v>1453</v>
      </c>
      <c r="E218" s="41" t="s">
        <v>2705</v>
      </c>
      <c r="F218" s="21" t="s">
        <v>1403</v>
      </c>
      <c r="G218" s="149">
        <v>0.2013888888888889</v>
      </c>
      <c r="H218" s="22">
        <v>0.23611111111111113</v>
      </c>
      <c r="I218" s="22" t="s">
        <v>2646</v>
      </c>
    </row>
    <row r="219" spans="1:9" x14ac:dyDescent="0.25">
      <c r="A219" s="21" t="s">
        <v>98</v>
      </c>
      <c r="B219" s="21" t="s">
        <v>1441</v>
      </c>
      <c r="C219" s="40">
        <v>990.09</v>
      </c>
      <c r="D219" s="21" t="s">
        <v>1453</v>
      </c>
      <c r="E219" s="41" t="s">
        <v>2718</v>
      </c>
      <c r="F219" s="21" t="s">
        <v>1403</v>
      </c>
      <c r="G219" s="149">
        <v>0.21875</v>
      </c>
      <c r="H219" s="22">
        <v>0.25694444444444448</v>
      </c>
      <c r="I219" s="22" t="s">
        <v>97</v>
      </c>
    </row>
    <row r="220" spans="1:9" x14ac:dyDescent="0.25">
      <c r="A220" s="21" t="s">
        <v>184</v>
      </c>
      <c r="B220" s="21" t="s">
        <v>1441</v>
      </c>
      <c r="C220" s="40">
        <v>990.09</v>
      </c>
      <c r="D220" s="21" t="s">
        <v>1453</v>
      </c>
      <c r="E220" s="41" t="s">
        <v>2706</v>
      </c>
      <c r="F220" s="21" t="s">
        <v>1403</v>
      </c>
      <c r="G220" s="149">
        <v>0.25694444444444442</v>
      </c>
      <c r="H220" s="22">
        <v>0.30555555555555552</v>
      </c>
      <c r="I220" s="22" t="s">
        <v>1501</v>
      </c>
    </row>
    <row r="221" spans="1:9" x14ac:dyDescent="0.25">
      <c r="A221" s="21" t="s">
        <v>98</v>
      </c>
      <c r="B221" s="21" t="s">
        <v>1441</v>
      </c>
      <c r="C221" s="40">
        <v>990.09</v>
      </c>
      <c r="D221" s="21" t="s">
        <v>1453</v>
      </c>
      <c r="E221" s="41" t="s">
        <v>2707</v>
      </c>
      <c r="F221" s="21" t="s">
        <v>1403</v>
      </c>
      <c r="G221" s="149">
        <v>0.26041666666666669</v>
      </c>
      <c r="H221" s="22">
        <v>0.31944444444444448</v>
      </c>
      <c r="I221" s="22" t="s">
        <v>97</v>
      </c>
    </row>
    <row r="222" spans="1:9" x14ac:dyDescent="0.25">
      <c r="A222" s="21" t="s">
        <v>98</v>
      </c>
      <c r="B222" s="21" t="s">
        <v>1441</v>
      </c>
      <c r="C222" s="40">
        <v>990.09</v>
      </c>
      <c r="D222" s="21" t="s">
        <v>1453</v>
      </c>
      <c r="E222" s="41" t="s">
        <v>2714</v>
      </c>
      <c r="F222" s="21" t="s">
        <v>1403</v>
      </c>
      <c r="G222" s="149">
        <v>0.51736111111111116</v>
      </c>
      <c r="H222" s="22">
        <v>0.56944444444444442</v>
      </c>
      <c r="I222" s="22" t="s">
        <v>1940</v>
      </c>
    </row>
    <row r="223" spans="1:9" x14ac:dyDescent="0.25">
      <c r="A223" s="21" t="s">
        <v>98</v>
      </c>
      <c r="B223" s="21" t="s">
        <v>1441</v>
      </c>
      <c r="C223" s="40">
        <v>990.09</v>
      </c>
      <c r="D223" s="21" t="s">
        <v>1453</v>
      </c>
      <c r="E223" s="41" t="s">
        <v>2709</v>
      </c>
      <c r="F223" s="21" t="s">
        <v>1403</v>
      </c>
      <c r="G223" s="149">
        <v>0.5625</v>
      </c>
      <c r="H223" s="22">
        <v>0.63194444444444442</v>
      </c>
      <c r="I223" s="22" t="s">
        <v>1940</v>
      </c>
    </row>
    <row r="224" spans="1:9" x14ac:dyDescent="0.25">
      <c r="A224" s="21" t="s">
        <v>98</v>
      </c>
      <c r="B224" s="21" t="s">
        <v>1441</v>
      </c>
      <c r="C224" s="40">
        <v>990.09</v>
      </c>
      <c r="D224" s="21" t="s">
        <v>1453</v>
      </c>
      <c r="E224" s="41" t="s">
        <v>2709</v>
      </c>
      <c r="F224" s="21" t="s">
        <v>1403</v>
      </c>
      <c r="G224" s="149">
        <v>0.56597222222222232</v>
      </c>
      <c r="H224" s="22">
        <v>0.63194444444444442</v>
      </c>
      <c r="I224" s="22" t="s">
        <v>1940</v>
      </c>
    </row>
    <row r="225" spans="1:9" x14ac:dyDescent="0.25">
      <c r="A225" s="21" t="s">
        <v>98</v>
      </c>
      <c r="B225" s="21" t="s">
        <v>1441</v>
      </c>
      <c r="C225" s="40">
        <v>990.09</v>
      </c>
      <c r="D225" s="21" t="s">
        <v>1453</v>
      </c>
      <c r="E225" s="41" t="s">
        <v>2713</v>
      </c>
      <c r="F225" s="21" t="s">
        <v>1403</v>
      </c>
      <c r="G225" s="149">
        <v>0.58680555555555558</v>
      </c>
      <c r="H225" s="22">
        <v>0.64583333333333337</v>
      </c>
      <c r="I225" s="22" t="s">
        <v>1501</v>
      </c>
    </row>
    <row r="226" spans="1:9" x14ac:dyDescent="0.25">
      <c r="A226" s="21" t="s">
        <v>98</v>
      </c>
      <c r="B226" s="21" t="s">
        <v>1441</v>
      </c>
      <c r="C226" s="40">
        <v>990.09</v>
      </c>
      <c r="D226" s="21" t="s">
        <v>1453</v>
      </c>
      <c r="E226" s="41" t="s">
        <v>2708</v>
      </c>
      <c r="F226" s="21" t="s">
        <v>1403</v>
      </c>
      <c r="G226" s="149">
        <v>0.65277777777777779</v>
      </c>
      <c r="H226" s="22">
        <v>0.70833333333333337</v>
      </c>
      <c r="I226" s="22" t="s">
        <v>2816</v>
      </c>
    </row>
    <row r="227" spans="1:9" x14ac:dyDescent="0.25">
      <c r="A227" s="21" t="s">
        <v>98</v>
      </c>
      <c r="B227" s="21" t="s">
        <v>1441</v>
      </c>
      <c r="C227" s="40">
        <v>990.09</v>
      </c>
      <c r="D227" s="21" t="s">
        <v>1453</v>
      </c>
      <c r="E227" s="41" t="s">
        <v>2715</v>
      </c>
      <c r="F227" s="21" t="s">
        <v>1403</v>
      </c>
      <c r="G227" s="149">
        <v>0.66319444444444442</v>
      </c>
      <c r="H227" s="22">
        <v>0.72222222222222221</v>
      </c>
      <c r="I227" s="22" t="s">
        <v>1501</v>
      </c>
    </row>
    <row r="228" spans="1:9" x14ac:dyDescent="0.25">
      <c r="A228" s="21" t="s">
        <v>98</v>
      </c>
      <c r="B228" s="21" t="s">
        <v>1441</v>
      </c>
      <c r="C228" s="40">
        <v>990.09</v>
      </c>
      <c r="D228" s="21" t="s">
        <v>1453</v>
      </c>
      <c r="E228" s="41" t="s">
        <v>2710</v>
      </c>
      <c r="F228" s="21" t="s">
        <v>1403</v>
      </c>
      <c r="G228" s="149">
        <v>0.71180555555555558</v>
      </c>
      <c r="H228" s="22">
        <v>0.77083333333333337</v>
      </c>
      <c r="I228" s="22" t="s">
        <v>1501</v>
      </c>
    </row>
    <row r="229" spans="1:9" x14ac:dyDescent="0.25">
      <c r="A229" s="21" t="s">
        <v>291</v>
      </c>
      <c r="B229" s="21" t="s">
        <v>1441</v>
      </c>
      <c r="C229" s="40">
        <v>990.09</v>
      </c>
      <c r="D229" s="21" t="s">
        <v>1453</v>
      </c>
      <c r="E229" s="41" t="s">
        <v>2717</v>
      </c>
      <c r="F229" s="21" t="s">
        <v>1403</v>
      </c>
      <c r="G229" s="149">
        <v>0.67013888888888884</v>
      </c>
      <c r="H229" s="22">
        <v>0.73611111111111116</v>
      </c>
      <c r="I229" s="22" t="s">
        <v>97</v>
      </c>
    </row>
    <row r="230" spans="1:9" x14ac:dyDescent="0.25">
      <c r="A230" s="21" t="s">
        <v>98</v>
      </c>
      <c r="B230" s="21" t="s">
        <v>1441</v>
      </c>
      <c r="C230" s="40">
        <v>990.09</v>
      </c>
      <c r="D230" s="21" t="s">
        <v>1453</v>
      </c>
      <c r="E230" s="41" t="s">
        <v>2716</v>
      </c>
      <c r="F230" s="21" t="s">
        <v>1403</v>
      </c>
      <c r="G230" s="149">
        <v>0.75694444444444442</v>
      </c>
      <c r="H230" s="22">
        <v>0.8125</v>
      </c>
      <c r="I230" s="22" t="s">
        <v>2887</v>
      </c>
    </row>
    <row r="231" spans="1:9" x14ac:dyDescent="0.25">
      <c r="A231" s="21" t="s">
        <v>98</v>
      </c>
      <c r="B231" s="21" t="s">
        <v>1441</v>
      </c>
      <c r="C231" s="40">
        <v>990.09</v>
      </c>
      <c r="D231" s="21" t="s">
        <v>1453</v>
      </c>
      <c r="E231" s="41" t="s">
        <v>2712</v>
      </c>
      <c r="F231" s="21" t="s">
        <v>1403</v>
      </c>
      <c r="G231" s="149">
        <v>0.86111111111111116</v>
      </c>
      <c r="H231" s="22">
        <v>0.90277777777777779</v>
      </c>
      <c r="I231" s="22" t="s">
        <v>1940</v>
      </c>
    </row>
    <row r="232" spans="1:9" x14ac:dyDescent="0.25">
      <c r="A232" s="21" t="s">
        <v>98</v>
      </c>
      <c r="B232" s="21" t="s">
        <v>1441</v>
      </c>
      <c r="C232" s="40">
        <v>990.09</v>
      </c>
      <c r="D232" s="21" t="s">
        <v>1453</v>
      </c>
      <c r="E232" s="41" t="s">
        <v>2711</v>
      </c>
      <c r="F232" s="21" t="s">
        <v>1403</v>
      </c>
      <c r="G232" s="149">
        <v>0.92013888888888884</v>
      </c>
      <c r="H232" s="22">
        <v>0.95486111111111116</v>
      </c>
      <c r="I232" s="22" t="s">
        <v>2701</v>
      </c>
    </row>
    <row r="233" spans="1:9" x14ac:dyDescent="0.25">
      <c r="A233" s="21" t="s">
        <v>98</v>
      </c>
      <c r="B233" s="21" t="s">
        <v>1441</v>
      </c>
      <c r="C233" s="40">
        <v>1050</v>
      </c>
      <c r="D233" s="21" t="s">
        <v>1454</v>
      </c>
      <c r="E233" s="41" t="s">
        <v>2705</v>
      </c>
      <c r="F233" s="21" t="s">
        <v>1403</v>
      </c>
      <c r="G233" s="149">
        <v>0.19097222222222221</v>
      </c>
      <c r="H233" s="22">
        <v>0.23611111111111113</v>
      </c>
      <c r="I233" s="22" t="s">
        <v>2300</v>
      </c>
    </row>
    <row r="234" spans="1:9" x14ac:dyDescent="0.25">
      <c r="A234" s="21" t="s">
        <v>98</v>
      </c>
      <c r="B234" s="21" t="s">
        <v>1441</v>
      </c>
      <c r="C234" s="40">
        <v>1050</v>
      </c>
      <c r="D234" s="21" t="s">
        <v>1454</v>
      </c>
      <c r="E234" s="41" t="s">
        <v>2713</v>
      </c>
      <c r="F234" s="21" t="s">
        <v>1403</v>
      </c>
      <c r="G234" s="149">
        <v>0.58680555555555558</v>
      </c>
      <c r="H234" s="22">
        <v>0.63888888888888895</v>
      </c>
      <c r="I234" s="22" t="s">
        <v>1501</v>
      </c>
    </row>
    <row r="235" spans="1:9" s="117" customFormat="1" x14ac:dyDescent="0.25">
      <c r="A235" s="113" t="s">
        <v>2898</v>
      </c>
      <c r="B235" s="113" t="s">
        <v>1441</v>
      </c>
      <c r="C235" s="114">
        <v>1050</v>
      </c>
      <c r="D235" s="113" t="s">
        <v>1454</v>
      </c>
      <c r="E235" s="115" t="s">
        <v>2711</v>
      </c>
      <c r="F235" s="113" t="s">
        <v>1403</v>
      </c>
      <c r="G235" s="149">
        <v>0.92013888888888884</v>
      </c>
      <c r="H235" s="116">
        <v>0.95138888888888884</v>
      </c>
      <c r="I235" s="116" t="s">
        <v>1501</v>
      </c>
    </row>
    <row r="236" spans="1:9" x14ac:dyDescent="0.25">
      <c r="A236" s="21" t="s">
        <v>98</v>
      </c>
      <c r="B236" s="21" t="s">
        <v>1441</v>
      </c>
      <c r="C236" s="40">
        <v>1285</v>
      </c>
      <c r="D236" s="21" t="s">
        <v>1474</v>
      </c>
      <c r="E236" s="41" t="s">
        <v>2708</v>
      </c>
      <c r="F236" s="21" t="s">
        <v>1403</v>
      </c>
      <c r="G236" s="149">
        <v>0.65277777777777779</v>
      </c>
      <c r="H236" s="22">
        <v>0.70833333333333337</v>
      </c>
      <c r="I236" s="22" t="s">
        <v>1473</v>
      </c>
    </row>
    <row r="237" spans="1:9" s="117" customFormat="1" x14ac:dyDescent="0.25">
      <c r="A237" s="113" t="s">
        <v>98</v>
      </c>
      <c r="B237" s="113" t="s">
        <v>1441</v>
      </c>
      <c r="C237" s="114">
        <v>1569.78</v>
      </c>
      <c r="D237" s="113" t="s">
        <v>2726</v>
      </c>
      <c r="E237" s="115" t="s">
        <v>2705</v>
      </c>
      <c r="F237" s="113" t="s">
        <v>1403</v>
      </c>
      <c r="G237" s="149">
        <v>0.17708333333333334</v>
      </c>
      <c r="H237" s="116">
        <v>0.2361111111111111</v>
      </c>
      <c r="I237" s="116" t="s">
        <v>2732</v>
      </c>
    </row>
    <row r="238" spans="1:9" x14ac:dyDescent="0.25">
      <c r="A238" s="21" t="s">
        <v>98</v>
      </c>
      <c r="B238" s="21" t="s">
        <v>1441</v>
      </c>
      <c r="C238" s="40">
        <v>990.09</v>
      </c>
      <c r="D238" s="21" t="s">
        <v>1455</v>
      </c>
      <c r="E238" s="41" t="s">
        <v>2705</v>
      </c>
      <c r="F238" s="21" t="s">
        <v>1403</v>
      </c>
      <c r="G238" s="149">
        <v>0.19097222222222224</v>
      </c>
      <c r="H238" s="22">
        <v>0.23611111111111113</v>
      </c>
      <c r="I238" s="22" t="s">
        <v>97</v>
      </c>
    </row>
    <row r="239" spans="1:9" x14ac:dyDescent="0.25">
      <c r="A239" s="21" t="s">
        <v>98</v>
      </c>
      <c r="B239" s="21" t="s">
        <v>1441</v>
      </c>
      <c r="C239" s="40">
        <v>990.09</v>
      </c>
      <c r="D239" s="21" t="s">
        <v>1455</v>
      </c>
      <c r="E239" s="41" t="s">
        <v>2706</v>
      </c>
      <c r="F239" s="21" t="s">
        <v>1403</v>
      </c>
      <c r="G239" s="149">
        <v>0.25694444444444442</v>
      </c>
      <c r="H239" s="22">
        <v>0.30555555555555552</v>
      </c>
      <c r="I239" s="22" t="s">
        <v>1501</v>
      </c>
    </row>
    <row r="240" spans="1:9" x14ac:dyDescent="0.25">
      <c r="A240" s="21" t="s">
        <v>98</v>
      </c>
      <c r="B240" s="21" t="s">
        <v>1441</v>
      </c>
      <c r="C240" s="40">
        <v>990.09</v>
      </c>
      <c r="D240" s="21" t="s">
        <v>1455</v>
      </c>
      <c r="E240" s="41" t="s">
        <v>2714</v>
      </c>
      <c r="F240" s="21" t="s">
        <v>1403</v>
      </c>
      <c r="G240" s="149">
        <v>0.51736111111111116</v>
      </c>
      <c r="H240" s="22">
        <v>0.56944444444444442</v>
      </c>
      <c r="I240" s="22" t="s">
        <v>97</v>
      </c>
    </row>
    <row r="241" spans="1:9" x14ac:dyDescent="0.25">
      <c r="A241" s="21" t="s">
        <v>98</v>
      </c>
      <c r="B241" s="21" t="s">
        <v>1441</v>
      </c>
      <c r="C241" s="40">
        <v>990.09</v>
      </c>
      <c r="D241" s="21" t="s">
        <v>1455</v>
      </c>
      <c r="E241" s="41" t="s">
        <v>2713</v>
      </c>
      <c r="F241" s="21" t="s">
        <v>1403</v>
      </c>
      <c r="G241" s="149">
        <v>0.58680555555555558</v>
      </c>
      <c r="H241" s="22">
        <v>0.64583333333333337</v>
      </c>
      <c r="I241" s="22" t="s">
        <v>1501</v>
      </c>
    </row>
    <row r="242" spans="1:9" x14ac:dyDescent="0.25">
      <c r="A242" s="21" t="s">
        <v>98</v>
      </c>
      <c r="B242" s="21" t="s">
        <v>1441</v>
      </c>
      <c r="C242" s="40">
        <v>990.09</v>
      </c>
      <c r="D242" s="21" t="s">
        <v>1455</v>
      </c>
      <c r="E242" s="41" t="s">
        <v>2708</v>
      </c>
      <c r="F242" s="21" t="s">
        <v>1403</v>
      </c>
      <c r="G242" s="149">
        <v>0.65277777777777779</v>
      </c>
      <c r="H242" s="22">
        <v>0.70833333333333337</v>
      </c>
      <c r="I242" s="22" t="s">
        <v>2700</v>
      </c>
    </row>
    <row r="243" spans="1:9" x14ac:dyDescent="0.25">
      <c r="A243" s="21" t="s">
        <v>98</v>
      </c>
      <c r="B243" s="21" t="s">
        <v>1441</v>
      </c>
      <c r="C243" s="40">
        <v>990.09</v>
      </c>
      <c r="D243" s="21" t="s">
        <v>1455</v>
      </c>
      <c r="E243" s="41" t="s">
        <v>2717</v>
      </c>
      <c r="F243" s="21" t="s">
        <v>1403</v>
      </c>
      <c r="G243" s="149">
        <v>0.6840277777777779</v>
      </c>
      <c r="H243" s="22">
        <v>0.73611111111111116</v>
      </c>
      <c r="I243" s="22" t="s">
        <v>97</v>
      </c>
    </row>
    <row r="244" spans="1:9" x14ac:dyDescent="0.25">
      <c r="A244" s="21" t="s">
        <v>98</v>
      </c>
      <c r="B244" s="21" t="s">
        <v>1441</v>
      </c>
      <c r="C244" s="40">
        <v>990.09</v>
      </c>
      <c r="D244" s="21" t="s">
        <v>1455</v>
      </c>
      <c r="E244" s="41" t="s">
        <v>2716</v>
      </c>
      <c r="F244" s="21" t="s">
        <v>1403</v>
      </c>
      <c r="G244" s="149">
        <v>0.75694444444444442</v>
      </c>
      <c r="H244" s="22">
        <v>0.8125</v>
      </c>
      <c r="I244" s="22" t="s">
        <v>1499</v>
      </c>
    </row>
    <row r="245" spans="1:9" x14ac:dyDescent="0.25">
      <c r="A245" s="21" t="s">
        <v>98</v>
      </c>
      <c r="B245" s="21" t="s">
        <v>1441</v>
      </c>
      <c r="C245" s="40">
        <v>990.09</v>
      </c>
      <c r="D245" s="21" t="s">
        <v>1455</v>
      </c>
      <c r="E245" s="41" t="s">
        <v>2712</v>
      </c>
      <c r="F245" s="21" t="s">
        <v>1403</v>
      </c>
      <c r="G245" s="149">
        <v>0.85763888888888884</v>
      </c>
      <c r="H245" s="22">
        <v>0.90277777777777779</v>
      </c>
      <c r="I245" s="22" t="s">
        <v>97</v>
      </c>
    </row>
    <row r="246" spans="1:9" x14ac:dyDescent="0.25">
      <c r="A246" s="21" t="s">
        <v>98</v>
      </c>
      <c r="B246" s="21" t="s">
        <v>1441</v>
      </c>
      <c r="C246" s="40">
        <v>990.09</v>
      </c>
      <c r="D246" s="21" t="s">
        <v>1455</v>
      </c>
      <c r="E246" s="41" t="s">
        <v>2711</v>
      </c>
      <c r="F246" s="21" t="s">
        <v>1403</v>
      </c>
      <c r="G246" s="149">
        <v>0.92013888888888884</v>
      </c>
      <c r="H246" s="22">
        <v>0.95486111111111116</v>
      </c>
      <c r="I246" s="22" t="s">
        <v>2704</v>
      </c>
    </row>
    <row r="247" spans="1:9" x14ac:dyDescent="0.25">
      <c r="A247" s="21" t="s">
        <v>98</v>
      </c>
      <c r="B247" s="21" t="s">
        <v>1441</v>
      </c>
      <c r="C247" s="40">
        <v>1285</v>
      </c>
      <c r="D247" s="21" t="s">
        <v>1456</v>
      </c>
      <c r="E247" s="41" t="s">
        <v>2705</v>
      </c>
      <c r="F247" s="21" t="s">
        <v>1403</v>
      </c>
      <c r="G247" s="149">
        <v>0.1875</v>
      </c>
      <c r="H247" s="22">
        <v>0.23611111111111113</v>
      </c>
      <c r="I247" s="22" t="s">
        <v>1340</v>
      </c>
    </row>
    <row r="248" spans="1:9" s="117" customFormat="1" x14ac:dyDescent="0.25">
      <c r="A248" s="113" t="s">
        <v>98</v>
      </c>
      <c r="B248" s="113" t="s">
        <v>1441</v>
      </c>
      <c r="C248" s="114">
        <v>1285</v>
      </c>
      <c r="D248" s="113" t="s">
        <v>1456</v>
      </c>
      <c r="E248" s="115" t="s">
        <v>2709</v>
      </c>
      <c r="F248" s="113" t="s">
        <v>1403</v>
      </c>
      <c r="G248" s="149">
        <v>0.5625</v>
      </c>
      <c r="H248" s="116">
        <v>0.63888888888888884</v>
      </c>
      <c r="I248" s="116" t="s">
        <v>2585</v>
      </c>
    </row>
    <row r="249" spans="1:9" x14ac:dyDescent="0.25">
      <c r="A249" s="21" t="s">
        <v>98</v>
      </c>
      <c r="B249" s="21" t="s">
        <v>1441</v>
      </c>
      <c r="C249" s="40">
        <v>1285</v>
      </c>
      <c r="D249" s="21" t="s">
        <v>1442</v>
      </c>
      <c r="E249" s="41" t="s">
        <v>2717</v>
      </c>
      <c r="F249" s="21" t="s">
        <v>1403</v>
      </c>
      <c r="G249" s="149">
        <v>0.67013888888888895</v>
      </c>
      <c r="H249" s="22">
        <v>0.73611111111111116</v>
      </c>
      <c r="I249" s="22" t="s">
        <v>1337</v>
      </c>
    </row>
    <row r="250" spans="1:9" x14ac:dyDescent="0.25">
      <c r="A250" s="21" t="s">
        <v>98</v>
      </c>
      <c r="B250" s="21" t="s">
        <v>1441</v>
      </c>
      <c r="C250" s="40">
        <v>1285</v>
      </c>
      <c r="D250" s="21" t="s">
        <v>1456</v>
      </c>
      <c r="E250" s="41" t="s">
        <v>2711</v>
      </c>
      <c r="F250" s="21" t="s">
        <v>1403</v>
      </c>
      <c r="G250" s="149">
        <v>0.92013888888888884</v>
      </c>
      <c r="H250" s="22">
        <v>0.95138888888888884</v>
      </c>
      <c r="I250" s="22" t="s">
        <v>2704</v>
      </c>
    </row>
    <row r="251" spans="1:9" x14ac:dyDescent="0.25">
      <c r="A251" s="21" t="s">
        <v>98</v>
      </c>
      <c r="B251" s="21" t="s">
        <v>1441</v>
      </c>
      <c r="C251" s="40">
        <v>1174.731012</v>
      </c>
      <c r="D251" s="21" t="s">
        <v>1447</v>
      </c>
      <c r="E251" s="41" t="s">
        <v>2705</v>
      </c>
      <c r="F251" s="21" t="s">
        <v>1403</v>
      </c>
      <c r="G251" s="149">
        <v>0.19097222222222221</v>
      </c>
      <c r="H251" s="22">
        <v>0.23611111111111113</v>
      </c>
      <c r="I251" s="22" t="s">
        <v>2518</v>
      </c>
    </row>
    <row r="252" spans="1:9" x14ac:dyDescent="0.25">
      <c r="A252" s="21" t="s">
        <v>184</v>
      </c>
      <c r="B252" s="21" t="s">
        <v>1457</v>
      </c>
      <c r="C252" s="40">
        <v>1135</v>
      </c>
      <c r="D252" s="21" t="s">
        <v>1458</v>
      </c>
      <c r="E252" s="41" t="s">
        <v>2705</v>
      </c>
      <c r="F252" s="21" t="s">
        <v>1403</v>
      </c>
      <c r="G252" s="149">
        <v>0.19444444444444445</v>
      </c>
      <c r="H252" s="22">
        <v>0.23611111111111113</v>
      </c>
      <c r="I252" s="22" t="s">
        <v>2533</v>
      </c>
    </row>
    <row r="253" spans="1:9" x14ac:dyDescent="0.25">
      <c r="A253" s="21" t="s">
        <v>184</v>
      </c>
      <c r="B253" s="21" t="s">
        <v>1457</v>
      </c>
      <c r="C253" s="40">
        <v>1135</v>
      </c>
      <c r="D253" s="21" t="s">
        <v>1458</v>
      </c>
      <c r="E253" s="41" t="s">
        <v>2708</v>
      </c>
      <c r="F253" s="21" t="s">
        <v>1403</v>
      </c>
      <c r="G253" s="149">
        <v>0.65277777777777779</v>
      </c>
      <c r="H253" s="22">
        <v>0.70833333333333337</v>
      </c>
      <c r="I253" s="22" t="s">
        <v>1500</v>
      </c>
    </row>
    <row r="254" spans="1:9" x14ac:dyDescent="0.25">
      <c r="A254" s="21" t="s">
        <v>10</v>
      </c>
      <c r="B254" s="21" t="s">
        <v>1457</v>
      </c>
      <c r="C254" s="40">
        <v>1450</v>
      </c>
      <c r="D254" s="21" t="s">
        <v>1459</v>
      </c>
      <c r="E254" s="41" t="s">
        <v>2705</v>
      </c>
      <c r="F254" s="21" t="s">
        <v>1403</v>
      </c>
      <c r="G254" s="149">
        <v>0.19444444444444445</v>
      </c>
      <c r="H254" s="22">
        <v>0.23611111111111113</v>
      </c>
      <c r="I254" s="22" t="s">
        <v>525</v>
      </c>
    </row>
    <row r="255" spans="1:9" x14ac:dyDescent="0.25">
      <c r="A255" s="21" t="s">
        <v>10</v>
      </c>
      <c r="B255" s="21" t="s">
        <v>1457</v>
      </c>
      <c r="C255" s="40">
        <v>1450</v>
      </c>
      <c r="D255" s="21" t="s">
        <v>1459</v>
      </c>
      <c r="E255" s="41" t="s">
        <v>2705</v>
      </c>
      <c r="F255" s="21" t="s">
        <v>1403</v>
      </c>
      <c r="G255" s="149">
        <v>0.2013888888888889</v>
      </c>
      <c r="H255" s="22">
        <v>0.23611111111111113</v>
      </c>
      <c r="I255" s="22" t="s">
        <v>72</v>
      </c>
    </row>
    <row r="256" spans="1:9" x14ac:dyDescent="0.25">
      <c r="A256" s="21" t="s">
        <v>10</v>
      </c>
      <c r="B256" s="21" t="s">
        <v>1457</v>
      </c>
      <c r="C256" s="40">
        <v>1450</v>
      </c>
      <c r="D256" s="21" t="s">
        <v>1459</v>
      </c>
      <c r="E256" s="41" t="s">
        <v>2705</v>
      </c>
      <c r="F256" s="21" t="s">
        <v>1403</v>
      </c>
      <c r="G256" s="149">
        <v>0.2013888888888889</v>
      </c>
      <c r="H256" s="22">
        <v>0.23611111111111113</v>
      </c>
      <c r="I256" s="22" t="s">
        <v>3011</v>
      </c>
    </row>
    <row r="257" spans="1:9" x14ac:dyDescent="0.25">
      <c r="A257" s="21" t="s">
        <v>10</v>
      </c>
      <c r="B257" s="21" t="s">
        <v>1457</v>
      </c>
      <c r="C257" s="40">
        <v>1450</v>
      </c>
      <c r="D257" s="21" t="s">
        <v>1459</v>
      </c>
      <c r="E257" s="41" t="s">
        <v>2708</v>
      </c>
      <c r="F257" s="21" t="s">
        <v>1403</v>
      </c>
      <c r="G257" s="149">
        <v>0.65277777777777779</v>
      </c>
      <c r="H257" s="22">
        <v>0.70833333333333337</v>
      </c>
      <c r="I257" s="22" t="s">
        <v>1479</v>
      </c>
    </row>
    <row r="258" spans="1:9" s="117" customFormat="1" x14ac:dyDescent="0.25">
      <c r="A258" s="113" t="s">
        <v>10</v>
      </c>
      <c r="B258" s="113" t="s">
        <v>1457</v>
      </c>
      <c r="C258" s="114">
        <v>1785.24</v>
      </c>
      <c r="D258" s="113" t="s">
        <v>1459</v>
      </c>
      <c r="E258" s="115" t="s">
        <v>2709</v>
      </c>
      <c r="F258" s="113" t="s">
        <v>1403</v>
      </c>
      <c r="G258" s="149">
        <v>0.55208333333333337</v>
      </c>
      <c r="H258" s="116">
        <v>0.63888888888888884</v>
      </c>
      <c r="I258" s="116" t="s">
        <v>525</v>
      </c>
    </row>
    <row r="259" spans="1:9" s="117" customFormat="1" x14ac:dyDescent="0.25">
      <c r="A259" s="113" t="s">
        <v>10</v>
      </c>
      <c r="B259" s="113" t="s">
        <v>1457</v>
      </c>
      <c r="C259" s="114">
        <v>1785.24</v>
      </c>
      <c r="D259" s="113" t="s">
        <v>1459</v>
      </c>
      <c r="E259" s="115" t="s">
        <v>2711</v>
      </c>
      <c r="F259" s="113" t="s">
        <v>1403</v>
      </c>
      <c r="G259" s="149">
        <v>0.92013888888888884</v>
      </c>
      <c r="H259" s="116">
        <v>0.95138888888888884</v>
      </c>
      <c r="I259" s="116" t="s">
        <v>1501</v>
      </c>
    </row>
    <row r="260" spans="1:9" x14ac:dyDescent="0.25">
      <c r="A260" s="21" t="s">
        <v>184</v>
      </c>
      <c r="B260" s="21" t="s">
        <v>1457</v>
      </c>
      <c r="C260" s="40">
        <v>1450</v>
      </c>
      <c r="D260" s="21" t="s">
        <v>1457</v>
      </c>
      <c r="E260" s="41" t="s">
        <v>2705</v>
      </c>
      <c r="F260" s="21" t="s">
        <v>1403</v>
      </c>
      <c r="G260" s="149">
        <v>0.2013888888888889</v>
      </c>
      <c r="H260" s="22">
        <v>0.23611111111111113</v>
      </c>
      <c r="I260" s="21" t="s">
        <v>1460</v>
      </c>
    </row>
    <row r="261" spans="1:9" x14ac:dyDescent="0.25">
      <c r="A261" s="21" t="s">
        <v>184</v>
      </c>
      <c r="B261" s="21" t="s">
        <v>1457</v>
      </c>
      <c r="C261" s="40">
        <v>1450</v>
      </c>
      <c r="D261" s="21" t="s">
        <v>1457</v>
      </c>
      <c r="E261" s="41" t="s">
        <v>2705</v>
      </c>
      <c r="F261" s="21" t="s">
        <v>1403</v>
      </c>
      <c r="G261" s="149">
        <v>0.19791666666666666</v>
      </c>
      <c r="H261" s="22">
        <v>0.23611111111111113</v>
      </c>
      <c r="I261" s="21" t="s">
        <v>1461</v>
      </c>
    </row>
    <row r="262" spans="1:9" x14ac:dyDescent="0.25">
      <c r="A262" s="21" t="s">
        <v>184</v>
      </c>
      <c r="B262" s="21" t="s">
        <v>1457</v>
      </c>
      <c r="C262" s="40">
        <v>1450</v>
      </c>
      <c r="D262" s="21" t="s">
        <v>1457</v>
      </c>
      <c r="E262" s="41" t="s">
        <v>2706</v>
      </c>
      <c r="F262" s="21" t="s">
        <v>1403</v>
      </c>
      <c r="G262" s="149">
        <v>0.25694444444444442</v>
      </c>
      <c r="H262" s="22">
        <v>0.3125</v>
      </c>
      <c r="I262" s="21" t="s">
        <v>2886</v>
      </c>
    </row>
    <row r="263" spans="1:9" x14ac:dyDescent="0.25">
      <c r="A263" s="21" t="s">
        <v>184</v>
      </c>
      <c r="B263" s="21" t="s">
        <v>1457</v>
      </c>
      <c r="C263" s="40">
        <v>1450</v>
      </c>
      <c r="D263" s="21" t="s">
        <v>1457</v>
      </c>
      <c r="E263" s="41" t="s">
        <v>2707</v>
      </c>
      <c r="F263" s="21" t="s">
        <v>1403</v>
      </c>
      <c r="G263" s="149">
        <v>0.26041666666666669</v>
      </c>
      <c r="H263" s="22">
        <v>0.31944444444444448</v>
      </c>
      <c r="I263" s="21" t="s">
        <v>1463</v>
      </c>
    </row>
    <row r="264" spans="1:9" x14ac:dyDescent="0.25">
      <c r="A264" s="21" t="s">
        <v>184</v>
      </c>
      <c r="B264" s="21" t="s">
        <v>1457</v>
      </c>
      <c r="C264" s="40">
        <v>1450</v>
      </c>
      <c r="D264" s="21" t="s">
        <v>1457</v>
      </c>
      <c r="E264" s="41" t="s">
        <v>2707</v>
      </c>
      <c r="F264" s="21" t="s">
        <v>1403</v>
      </c>
      <c r="G264" s="149">
        <v>0.27430555555555558</v>
      </c>
      <c r="H264" s="22">
        <v>0.31944444444444448</v>
      </c>
      <c r="I264" s="21" t="s">
        <v>1462</v>
      </c>
    </row>
    <row r="265" spans="1:9" x14ac:dyDescent="0.25">
      <c r="A265" s="21" t="s">
        <v>184</v>
      </c>
      <c r="B265" s="21" t="s">
        <v>1457</v>
      </c>
      <c r="C265" s="40">
        <v>1450</v>
      </c>
      <c r="D265" s="21" t="s">
        <v>1457</v>
      </c>
      <c r="E265" s="41" t="s">
        <v>2714</v>
      </c>
      <c r="F265" s="21" t="s">
        <v>1403</v>
      </c>
      <c r="G265" s="149">
        <v>0.51041666666666674</v>
      </c>
      <c r="H265" s="22">
        <v>0.56944444444444442</v>
      </c>
      <c r="I265" s="22" t="s">
        <v>1461</v>
      </c>
    </row>
    <row r="266" spans="1:9" x14ac:dyDescent="0.25">
      <c r="A266" s="21" t="s">
        <v>184</v>
      </c>
      <c r="B266" s="21" t="s">
        <v>1457</v>
      </c>
      <c r="C266" s="40">
        <v>1450</v>
      </c>
      <c r="D266" s="21" t="s">
        <v>1457</v>
      </c>
      <c r="E266" s="41" t="s">
        <v>2713</v>
      </c>
      <c r="F266" s="21" t="s">
        <v>1403</v>
      </c>
      <c r="G266" s="149">
        <v>0.58680555555555558</v>
      </c>
      <c r="H266" s="22">
        <v>0.64583333333333337</v>
      </c>
      <c r="I266" s="22" t="s">
        <v>1501</v>
      </c>
    </row>
    <row r="267" spans="1:9" x14ac:dyDescent="0.25">
      <c r="A267" s="21" t="s">
        <v>184</v>
      </c>
      <c r="B267" s="21" t="s">
        <v>1457</v>
      </c>
      <c r="C267" s="40">
        <v>1450</v>
      </c>
      <c r="D267" s="21" t="s">
        <v>1457</v>
      </c>
      <c r="E267" s="41" t="s">
        <v>2708</v>
      </c>
      <c r="F267" s="21" t="s">
        <v>1403</v>
      </c>
      <c r="G267" s="149">
        <v>0.65277777777777779</v>
      </c>
      <c r="H267" s="22">
        <v>0.70833333333333337</v>
      </c>
      <c r="I267" s="22" t="s">
        <v>1501</v>
      </c>
    </row>
    <row r="268" spans="1:9" x14ac:dyDescent="0.25">
      <c r="A268" s="21" t="s">
        <v>184</v>
      </c>
      <c r="B268" s="21" t="s">
        <v>1457</v>
      </c>
      <c r="C268" s="40">
        <v>1450</v>
      </c>
      <c r="D268" s="21" t="s">
        <v>1457</v>
      </c>
      <c r="E268" s="41" t="s">
        <v>2717</v>
      </c>
      <c r="F268" s="21" t="s">
        <v>1403</v>
      </c>
      <c r="G268" s="149">
        <v>0.65972222222222221</v>
      </c>
      <c r="H268" s="22">
        <v>0.73611111111111116</v>
      </c>
      <c r="I268" s="22" t="s">
        <v>1461</v>
      </c>
    </row>
    <row r="269" spans="1:9" x14ac:dyDescent="0.25">
      <c r="A269" s="21" t="s">
        <v>184</v>
      </c>
      <c r="B269" s="21" t="s">
        <v>1457</v>
      </c>
      <c r="C269" s="40">
        <v>1450</v>
      </c>
      <c r="D269" s="21" t="s">
        <v>1457</v>
      </c>
      <c r="E269" s="41" t="s">
        <v>2710</v>
      </c>
      <c r="F269" s="21" t="s">
        <v>1403</v>
      </c>
      <c r="G269" s="149">
        <v>0.71180555555555558</v>
      </c>
      <c r="H269" s="22">
        <v>0.77777777777777779</v>
      </c>
      <c r="I269" s="22" t="s">
        <v>1499</v>
      </c>
    </row>
    <row r="270" spans="1:9" x14ac:dyDescent="0.25">
      <c r="A270" s="21" t="s">
        <v>184</v>
      </c>
      <c r="B270" s="21" t="s">
        <v>1457</v>
      </c>
      <c r="C270" s="40">
        <v>1450</v>
      </c>
      <c r="D270" s="21" t="s">
        <v>1457</v>
      </c>
      <c r="E270" s="41" t="s">
        <v>2716</v>
      </c>
      <c r="F270" s="21" t="s">
        <v>1403</v>
      </c>
      <c r="G270" s="149">
        <v>0.75694444444444442</v>
      </c>
      <c r="H270" s="22">
        <v>0.82638888888888884</v>
      </c>
      <c r="I270" s="22" t="s">
        <v>1501</v>
      </c>
    </row>
    <row r="271" spans="1:9" x14ac:dyDescent="0.25">
      <c r="A271" s="21" t="s">
        <v>184</v>
      </c>
      <c r="B271" s="21" t="s">
        <v>1457</v>
      </c>
      <c r="C271" s="40">
        <v>1450</v>
      </c>
      <c r="D271" s="21" t="s">
        <v>1457</v>
      </c>
      <c r="E271" s="41" t="s">
        <v>2712</v>
      </c>
      <c r="F271" s="21" t="s">
        <v>1403</v>
      </c>
      <c r="G271" s="149">
        <v>0.84375</v>
      </c>
      <c r="H271" s="22">
        <v>0.90277777777777779</v>
      </c>
      <c r="I271" s="22" t="s">
        <v>1461</v>
      </c>
    </row>
    <row r="272" spans="1:9" s="117" customFormat="1" x14ac:dyDescent="0.25">
      <c r="A272" s="113" t="s">
        <v>291</v>
      </c>
      <c r="B272" s="113" t="s">
        <v>1400</v>
      </c>
      <c r="C272" s="114">
        <v>1305</v>
      </c>
      <c r="D272" s="113" t="s">
        <v>1407</v>
      </c>
      <c r="E272" s="115" t="s">
        <v>2705</v>
      </c>
      <c r="F272" s="113" t="s">
        <v>1464</v>
      </c>
      <c r="G272" s="149">
        <v>0.19444444444444445</v>
      </c>
      <c r="H272" s="116">
        <v>0.2361111111111111</v>
      </c>
      <c r="I272" s="116" t="s">
        <v>1022</v>
      </c>
    </row>
    <row r="273" spans="1:9" x14ac:dyDescent="0.25">
      <c r="A273" s="21" t="s">
        <v>291</v>
      </c>
      <c r="B273" s="21" t="s">
        <v>1400</v>
      </c>
      <c r="C273" s="40">
        <v>1305</v>
      </c>
      <c r="D273" s="21" t="s">
        <v>1407</v>
      </c>
      <c r="E273" s="41" t="s">
        <v>2716</v>
      </c>
      <c r="F273" s="21" t="s">
        <v>1464</v>
      </c>
      <c r="G273" s="149">
        <v>0.75694444444444453</v>
      </c>
      <c r="H273" s="22">
        <v>0.8125</v>
      </c>
      <c r="I273" s="22" t="s">
        <v>1501</v>
      </c>
    </row>
    <row r="274" spans="1:9" x14ac:dyDescent="0.25">
      <c r="A274" s="21" t="s">
        <v>184</v>
      </c>
      <c r="B274" s="21" t="s">
        <v>1400</v>
      </c>
      <c r="C274" s="40">
        <v>570</v>
      </c>
      <c r="D274" s="21" t="s">
        <v>1408</v>
      </c>
      <c r="E274" s="41" t="s">
        <v>2705</v>
      </c>
      <c r="F274" s="21" t="s">
        <v>1464</v>
      </c>
      <c r="G274" s="149">
        <v>0.20833333333333334</v>
      </c>
      <c r="H274" s="22">
        <v>0.23611111111111113</v>
      </c>
      <c r="I274" s="22" t="s">
        <v>1409</v>
      </c>
    </row>
    <row r="275" spans="1:9" x14ac:dyDescent="0.25">
      <c r="A275" s="21" t="s">
        <v>184</v>
      </c>
      <c r="B275" s="21" t="s">
        <v>1400</v>
      </c>
      <c r="C275" s="40">
        <v>570</v>
      </c>
      <c r="D275" s="21" t="s">
        <v>1408</v>
      </c>
      <c r="E275" s="41" t="s">
        <v>2705</v>
      </c>
      <c r="F275" s="21" t="s">
        <v>1464</v>
      </c>
      <c r="G275" s="149">
        <v>0.20833333333333334</v>
      </c>
      <c r="H275" s="22">
        <v>0.23611111111111113</v>
      </c>
      <c r="I275" s="22" t="s">
        <v>1409</v>
      </c>
    </row>
    <row r="276" spans="1:9" x14ac:dyDescent="0.25">
      <c r="A276" s="21" t="s">
        <v>184</v>
      </c>
      <c r="B276" s="21" t="s">
        <v>1400</v>
      </c>
      <c r="C276" s="40">
        <v>570</v>
      </c>
      <c r="D276" s="21" t="s">
        <v>1408</v>
      </c>
      <c r="E276" s="41" t="s">
        <v>2705</v>
      </c>
      <c r="F276" s="21" t="s">
        <v>1464</v>
      </c>
      <c r="G276" s="149">
        <v>0.21180555555555555</v>
      </c>
      <c r="H276" s="22">
        <v>0.23611111111111113</v>
      </c>
      <c r="I276" s="22" t="s">
        <v>1409</v>
      </c>
    </row>
    <row r="277" spans="1:9" x14ac:dyDescent="0.25">
      <c r="A277" s="21" t="s">
        <v>184</v>
      </c>
      <c r="B277" s="21" t="s">
        <v>1400</v>
      </c>
      <c r="C277" s="40">
        <v>570</v>
      </c>
      <c r="D277" s="21" t="s">
        <v>1408</v>
      </c>
      <c r="E277" s="41" t="s">
        <v>2705</v>
      </c>
      <c r="F277" s="21" t="s">
        <v>1464</v>
      </c>
      <c r="G277" s="149">
        <v>0.21527777777777779</v>
      </c>
      <c r="H277" s="22">
        <v>0.23611111111111113</v>
      </c>
      <c r="I277" s="22" t="s">
        <v>1409</v>
      </c>
    </row>
    <row r="278" spans="1:9" x14ac:dyDescent="0.25">
      <c r="A278" s="21" t="s">
        <v>184</v>
      </c>
      <c r="B278" s="21" t="s">
        <v>1400</v>
      </c>
      <c r="C278" s="40">
        <v>570</v>
      </c>
      <c r="D278" s="21" t="s">
        <v>1408</v>
      </c>
      <c r="E278" s="41" t="s">
        <v>2705</v>
      </c>
      <c r="F278" s="21" t="s">
        <v>1464</v>
      </c>
      <c r="G278" s="149">
        <v>0.21875</v>
      </c>
      <c r="H278" s="22">
        <v>0.24305555555555555</v>
      </c>
      <c r="I278" s="22" t="s">
        <v>1409</v>
      </c>
    </row>
    <row r="279" spans="1:9" x14ac:dyDescent="0.25">
      <c r="A279" s="21" t="s">
        <v>184</v>
      </c>
      <c r="B279" s="21" t="s">
        <v>1400</v>
      </c>
      <c r="C279" s="40">
        <v>570</v>
      </c>
      <c r="D279" s="21" t="s">
        <v>1408</v>
      </c>
      <c r="E279" s="41" t="s">
        <v>2719</v>
      </c>
      <c r="F279" s="21" t="s">
        <v>1464</v>
      </c>
      <c r="G279" s="149">
        <v>0.23958333333333334</v>
      </c>
      <c r="H279" s="22">
        <v>0.28472222222222221</v>
      </c>
      <c r="I279" s="22" t="s">
        <v>1409</v>
      </c>
    </row>
    <row r="280" spans="1:9" x14ac:dyDescent="0.25">
      <c r="A280" s="21" t="s">
        <v>184</v>
      </c>
      <c r="B280" s="21" t="s">
        <v>1400</v>
      </c>
      <c r="C280" s="40">
        <v>570</v>
      </c>
      <c r="D280" s="21" t="s">
        <v>1408</v>
      </c>
      <c r="E280" s="41" t="s">
        <v>2706</v>
      </c>
      <c r="F280" s="21" t="s">
        <v>1464</v>
      </c>
      <c r="G280" s="149">
        <v>0.25694444444444448</v>
      </c>
      <c r="H280" s="22">
        <v>0.29166666666666669</v>
      </c>
      <c r="I280" s="22" t="s">
        <v>2700</v>
      </c>
    </row>
    <row r="281" spans="1:9" x14ac:dyDescent="0.25">
      <c r="A281" s="21" t="s">
        <v>184</v>
      </c>
      <c r="B281" s="21" t="s">
        <v>1400</v>
      </c>
      <c r="C281" s="40">
        <v>570</v>
      </c>
      <c r="D281" s="21" t="s">
        <v>1408</v>
      </c>
      <c r="E281" s="41" t="s">
        <v>2720</v>
      </c>
      <c r="F281" s="21" t="s">
        <v>1464</v>
      </c>
      <c r="G281" s="149">
        <v>0.44444444444444448</v>
      </c>
      <c r="H281" s="22">
        <v>0.49305555555555558</v>
      </c>
      <c r="I281" s="22" t="s">
        <v>1409</v>
      </c>
    </row>
    <row r="282" spans="1:9" x14ac:dyDescent="0.25">
      <c r="A282" s="21" t="s">
        <v>184</v>
      </c>
      <c r="B282" s="21" t="s">
        <v>1400</v>
      </c>
      <c r="C282" s="40">
        <v>570</v>
      </c>
      <c r="D282" s="21" t="s">
        <v>1408</v>
      </c>
      <c r="E282" s="41" t="s">
        <v>2720</v>
      </c>
      <c r="F282" s="21" t="s">
        <v>1464</v>
      </c>
      <c r="G282" s="149">
        <v>0.44791666666666669</v>
      </c>
      <c r="H282" s="22">
        <v>0.49305555555555558</v>
      </c>
      <c r="I282" s="22" t="s">
        <v>1409</v>
      </c>
    </row>
    <row r="283" spans="1:9" x14ac:dyDescent="0.25">
      <c r="A283" s="21" t="s">
        <v>184</v>
      </c>
      <c r="B283" s="21" t="s">
        <v>1400</v>
      </c>
      <c r="C283" s="40">
        <v>570</v>
      </c>
      <c r="D283" s="21" t="s">
        <v>1408</v>
      </c>
      <c r="E283" s="41" t="s">
        <v>2721</v>
      </c>
      <c r="F283" s="21" t="s">
        <v>1464</v>
      </c>
      <c r="G283" s="149">
        <v>0.50694444444444442</v>
      </c>
      <c r="H283" s="22">
        <v>0.54166666666666663</v>
      </c>
      <c r="I283" s="22" t="s">
        <v>2704</v>
      </c>
    </row>
    <row r="284" spans="1:9" x14ac:dyDescent="0.25">
      <c r="A284" s="21" t="s">
        <v>184</v>
      </c>
      <c r="B284" s="21" t="s">
        <v>1400</v>
      </c>
      <c r="C284" s="40">
        <v>570</v>
      </c>
      <c r="D284" s="21" t="s">
        <v>1408</v>
      </c>
      <c r="E284" s="41" t="s">
        <v>2714</v>
      </c>
      <c r="F284" s="21" t="s">
        <v>1464</v>
      </c>
      <c r="G284" s="149">
        <v>0.53472222222222221</v>
      </c>
      <c r="H284" s="22">
        <v>0.57638888888888895</v>
      </c>
      <c r="I284" s="22" t="s">
        <v>1409</v>
      </c>
    </row>
    <row r="285" spans="1:9" x14ac:dyDescent="0.25">
      <c r="A285" s="21" t="s">
        <v>184</v>
      </c>
      <c r="B285" s="21" t="s">
        <v>1400</v>
      </c>
      <c r="C285" s="40">
        <v>570</v>
      </c>
      <c r="D285" s="21" t="s">
        <v>1408</v>
      </c>
      <c r="E285" s="41" t="s">
        <v>2714</v>
      </c>
      <c r="F285" s="21" t="s">
        <v>1464</v>
      </c>
      <c r="G285" s="149">
        <v>0.53819444444444453</v>
      </c>
      <c r="H285" s="22">
        <v>0.57638888888888895</v>
      </c>
      <c r="I285" s="22" t="s">
        <v>1409</v>
      </c>
    </row>
    <row r="286" spans="1:9" x14ac:dyDescent="0.25">
      <c r="A286" s="21" t="s">
        <v>184</v>
      </c>
      <c r="B286" s="21" t="s">
        <v>1400</v>
      </c>
      <c r="C286" s="40">
        <v>570</v>
      </c>
      <c r="D286" s="21" t="s">
        <v>1408</v>
      </c>
      <c r="E286" s="41" t="s">
        <v>2714</v>
      </c>
      <c r="F286" s="21" t="s">
        <v>1464</v>
      </c>
      <c r="G286" s="149">
        <v>0.54166666666666663</v>
      </c>
      <c r="H286" s="22">
        <v>0.57638888888888895</v>
      </c>
      <c r="I286" s="22" t="s">
        <v>1409</v>
      </c>
    </row>
    <row r="287" spans="1:9" x14ac:dyDescent="0.25">
      <c r="A287" s="21" t="s">
        <v>184</v>
      </c>
      <c r="B287" s="21" t="s">
        <v>1400</v>
      </c>
      <c r="C287" s="40">
        <v>570</v>
      </c>
      <c r="D287" s="21" t="s">
        <v>1408</v>
      </c>
      <c r="E287" s="41" t="s">
        <v>2713</v>
      </c>
      <c r="F287" s="21" t="s">
        <v>1464</v>
      </c>
      <c r="G287" s="149">
        <v>0.59027777777777779</v>
      </c>
      <c r="H287" s="22">
        <v>0.625</v>
      </c>
      <c r="I287" s="22" t="s">
        <v>2885</v>
      </c>
    </row>
    <row r="288" spans="1:9" x14ac:dyDescent="0.25">
      <c r="A288" s="21" t="s">
        <v>184</v>
      </c>
      <c r="B288" s="21" t="s">
        <v>1400</v>
      </c>
      <c r="C288" s="40">
        <v>570</v>
      </c>
      <c r="D288" s="21" t="s">
        <v>1408</v>
      </c>
      <c r="E288" s="41" t="s">
        <v>2722</v>
      </c>
      <c r="F288" s="21" t="s">
        <v>1464</v>
      </c>
      <c r="G288" s="149">
        <v>0.62847222222222221</v>
      </c>
      <c r="H288" s="22">
        <v>0.66666666666666663</v>
      </c>
      <c r="I288" s="22" t="s">
        <v>1501</v>
      </c>
    </row>
    <row r="289" spans="1:9" x14ac:dyDescent="0.25">
      <c r="A289" s="21" t="s">
        <v>184</v>
      </c>
      <c r="B289" s="21" t="s">
        <v>1400</v>
      </c>
      <c r="C289" s="40">
        <v>570</v>
      </c>
      <c r="D289" s="21" t="s">
        <v>1408</v>
      </c>
      <c r="E289" s="41" t="s">
        <v>2722</v>
      </c>
      <c r="F289" s="21" t="s">
        <v>1464</v>
      </c>
      <c r="G289" s="149">
        <v>0.63194444444444442</v>
      </c>
      <c r="H289" s="22">
        <v>0.66666666666666663</v>
      </c>
      <c r="I289" s="22" t="s">
        <v>1501</v>
      </c>
    </row>
    <row r="290" spans="1:9" x14ac:dyDescent="0.25">
      <c r="A290" s="21" t="s">
        <v>184</v>
      </c>
      <c r="B290" s="21" t="s">
        <v>1400</v>
      </c>
      <c r="C290" s="40">
        <v>570</v>
      </c>
      <c r="D290" s="21" t="s">
        <v>1408</v>
      </c>
      <c r="E290" s="41" t="s">
        <v>2717</v>
      </c>
      <c r="F290" s="21" t="s">
        <v>1464</v>
      </c>
      <c r="G290" s="149">
        <v>0.70486111111111105</v>
      </c>
      <c r="H290" s="22">
        <v>0.74305555555555547</v>
      </c>
      <c r="I290" s="22" t="s">
        <v>1409</v>
      </c>
    </row>
    <row r="291" spans="1:9" x14ac:dyDescent="0.25">
      <c r="A291" s="21" t="s">
        <v>184</v>
      </c>
      <c r="B291" s="21" t="s">
        <v>1400</v>
      </c>
      <c r="C291" s="40">
        <v>570</v>
      </c>
      <c r="D291" s="21" t="s">
        <v>1408</v>
      </c>
      <c r="E291" s="41" t="s">
        <v>2717</v>
      </c>
      <c r="F291" s="21" t="s">
        <v>1464</v>
      </c>
      <c r="G291" s="149">
        <v>0.70833333333333337</v>
      </c>
      <c r="H291" s="22">
        <v>0.74305555555555547</v>
      </c>
      <c r="I291" s="22" t="s">
        <v>1409</v>
      </c>
    </row>
    <row r="292" spans="1:9" x14ac:dyDescent="0.25">
      <c r="A292" s="21" t="s">
        <v>184</v>
      </c>
      <c r="B292" s="21" t="s">
        <v>1400</v>
      </c>
      <c r="C292" s="40">
        <v>570</v>
      </c>
      <c r="D292" s="21" t="s">
        <v>1408</v>
      </c>
      <c r="E292" s="41" t="s">
        <v>2716</v>
      </c>
      <c r="F292" s="21" t="s">
        <v>1464</v>
      </c>
      <c r="G292" s="149">
        <v>0.75694444444444453</v>
      </c>
      <c r="H292" s="22">
        <v>0.79166666666666663</v>
      </c>
      <c r="I292" s="22" t="s">
        <v>2891</v>
      </c>
    </row>
    <row r="293" spans="1:9" x14ac:dyDescent="0.25">
      <c r="A293" s="21" t="s">
        <v>184</v>
      </c>
      <c r="B293" s="21" t="s">
        <v>1400</v>
      </c>
      <c r="C293" s="40">
        <v>570</v>
      </c>
      <c r="D293" s="21" t="s">
        <v>1408</v>
      </c>
      <c r="E293" s="41" t="s">
        <v>2711</v>
      </c>
      <c r="F293" s="21" t="s">
        <v>1464</v>
      </c>
      <c r="G293" s="149">
        <v>0.92013888888888884</v>
      </c>
      <c r="H293" s="22">
        <v>0.95138888888888884</v>
      </c>
      <c r="I293" s="22" t="s">
        <v>1501</v>
      </c>
    </row>
    <row r="294" spans="1:9" x14ac:dyDescent="0.25">
      <c r="A294" s="21" t="s">
        <v>184</v>
      </c>
      <c r="B294" s="21" t="s">
        <v>1400</v>
      </c>
      <c r="C294" s="40">
        <v>1275</v>
      </c>
      <c r="D294" s="21" t="s">
        <v>1415</v>
      </c>
      <c r="E294" s="41" t="s">
        <v>2705</v>
      </c>
      <c r="F294" s="21" t="s">
        <v>1464</v>
      </c>
      <c r="G294" s="149">
        <v>0.2048611111111111</v>
      </c>
      <c r="H294" s="22">
        <v>0.24305555555555555</v>
      </c>
      <c r="I294" s="22" t="s">
        <v>1507</v>
      </c>
    </row>
    <row r="295" spans="1:9" x14ac:dyDescent="0.25">
      <c r="A295" s="21" t="s">
        <v>184</v>
      </c>
      <c r="B295" s="21" t="s">
        <v>1400</v>
      </c>
      <c r="C295" s="40">
        <v>1275</v>
      </c>
      <c r="D295" s="21" t="s">
        <v>2888</v>
      </c>
      <c r="E295" s="41" t="s">
        <v>2705</v>
      </c>
      <c r="F295" s="21" t="s">
        <v>1464</v>
      </c>
      <c r="G295" s="149">
        <v>0.2013888888888889</v>
      </c>
      <c r="H295" s="22">
        <v>0.24305555555555555</v>
      </c>
      <c r="I295" s="22" t="s">
        <v>1507</v>
      </c>
    </row>
    <row r="296" spans="1:9" x14ac:dyDescent="0.25">
      <c r="A296" s="21" t="s">
        <v>184</v>
      </c>
      <c r="B296" s="21" t="s">
        <v>1400</v>
      </c>
      <c r="C296" s="40">
        <v>1275</v>
      </c>
      <c r="D296" s="21" t="s">
        <v>1415</v>
      </c>
      <c r="E296" s="41" t="s">
        <v>2719</v>
      </c>
      <c r="F296" s="21" t="s">
        <v>1464</v>
      </c>
      <c r="G296" s="149">
        <v>0.24652777777777776</v>
      </c>
      <c r="H296" s="22">
        <v>0.28472222222222221</v>
      </c>
      <c r="I296" s="22" t="s">
        <v>1507</v>
      </c>
    </row>
    <row r="297" spans="1:9" x14ac:dyDescent="0.25">
      <c r="A297" s="21" t="s">
        <v>291</v>
      </c>
      <c r="B297" s="21" t="s">
        <v>1400</v>
      </c>
      <c r="C297" s="40">
        <v>1495</v>
      </c>
      <c r="D297" s="21" t="s">
        <v>1416</v>
      </c>
      <c r="E297" s="41" t="s">
        <v>2721</v>
      </c>
      <c r="F297" s="21" t="s">
        <v>1464</v>
      </c>
      <c r="G297" s="149">
        <v>0.50694444444444442</v>
      </c>
      <c r="H297" s="22">
        <v>0.56944444444444442</v>
      </c>
      <c r="I297" s="22" t="s">
        <v>2704</v>
      </c>
    </row>
    <row r="298" spans="1:9" x14ac:dyDescent="0.25">
      <c r="A298" s="21" t="s">
        <v>184</v>
      </c>
      <c r="B298" s="21" t="s">
        <v>1400</v>
      </c>
      <c r="C298" s="40">
        <v>1495</v>
      </c>
      <c r="D298" s="21" t="s">
        <v>1416</v>
      </c>
      <c r="E298" s="41" t="s">
        <v>2705</v>
      </c>
      <c r="F298" s="21" t="s">
        <v>1464</v>
      </c>
      <c r="G298" s="149">
        <v>0.1875</v>
      </c>
      <c r="H298" s="22">
        <v>0.23611111111111113</v>
      </c>
      <c r="I298" s="22" t="s">
        <v>2579</v>
      </c>
    </row>
    <row r="299" spans="1:9" x14ac:dyDescent="0.25">
      <c r="A299" s="21" t="s">
        <v>184</v>
      </c>
      <c r="B299" s="21" t="s">
        <v>1400</v>
      </c>
      <c r="C299" s="40">
        <v>1495</v>
      </c>
      <c r="D299" s="21" t="s">
        <v>1416</v>
      </c>
      <c r="E299" s="41" t="s">
        <v>2705</v>
      </c>
      <c r="F299" s="21" t="s">
        <v>1464</v>
      </c>
      <c r="G299" s="149">
        <v>0.19791666666666666</v>
      </c>
      <c r="H299" s="22">
        <v>0.24305555555555555</v>
      </c>
      <c r="I299" s="22" t="s">
        <v>2579</v>
      </c>
    </row>
    <row r="300" spans="1:9" x14ac:dyDescent="0.25">
      <c r="A300" s="21" t="s">
        <v>10</v>
      </c>
      <c r="B300" s="21" t="s">
        <v>1400</v>
      </c>
      <c r="C300" s="40">
        <v>1495</v>
      </c>
      <c r="D300" s="21" t="s">
        <v>1416</v>
      </c>
      <c r="E300" s="41" t="s">
        <v>2716</v>
      </c>
      <c r="F300" s="21" t="s">
        <v>1464</v>
      </c>
      <c r="G300" s="149">
        <v>0.75694444444444453</v>
      </c>
      <c r="H300" s="22">
        <v>0.8125</v>
      </c>
      <c r="I300" s="22" t="s">
        <v>1501</v>
      </c>
    </row>
    <row r="301" spans="1:9" x14ac:dyDescent="0.25">
      <c r="A301" s="21" t="s">
        <v>10</v>
      </c>
      <c r="B301" s="21" t="s">
        <v>1400</v>
      </c>
      <c r="C301" s="40">
        <v>1495</v>
      </c>
      <c r="D301" s="21" t="s">
        <v>1416</v>
      </c>
      <c r="E301" s="41" t="s">
        <v>2720</v>
      </c>
      <c r="F301" s="21" t="s">
        <v>1464</v>
      </c>
      <c r="G301" s="149">
        <v>0.41666666666666669</v>
      </c>
      <c r="H301" s="22">
        <v>0.4861111111111111</v>
      </c>
      <c r="I301" s="22" t="s">
        <v>2579</v>
      </c>
    </row>
    <row r="302" spans="1:9" x14ac:dyDescent="0.25">
      <c r="A302" s="21" t="s">
        <v>184</v>
      </c>
      <c r="B302" s="21" t="s">
        <v>1400</v>
      </c>
      <c r="C302" s="40">
        <v>570</v>
      </c>
      <c r="D302" s="21" t="s">
        <v>1421</v>
      </c>
      <c r="E302" s="41" t="s">
        <v>2705</v>
      </c>
      <c r="F302" s="21" t="s">
        <v>1464</v>
      </c>
      <c r="G302" s="149">
        <v>0.21180555555555555</v>
      </c>
      <c r="H302" s="22">
        <v>0.24305555555555555</v>
      </c>
      <c r="I302" s="22" t="s">
        <v>2580</v>
      </c>
    </row>
    <row r="303" spans="1:9" x14ac:dyDescent="0.25">
      <c r="A303" s="21" t="s">
        <v>184</v>
      </c>
      <c r="B303" s="21" t="s">
        <v>1400</v>
      </c>
      <c r="C303" s="40">
        <v>1495</v>
      </c>
      <c r="D303" s="21" t="s">
        <v>1505</v>
      </c>
      <c r="E303" s="41" t="s">
        <v>2719</v>
      </c>
      <c r="F303" s="21" t="s">
        <v>1464</v>
      </c>
      <c r="G303" s="149">
        <v>0.22222222222222221</v>
      </c>
      <c r="H303" s="22">
        <v>0.27083333333333331</v>
      </c>
      <c r="I303" s="22" t="s">
        <v>2581</v>
      </c>
    </row>
    <row r="304" spans="1:9" x14ac:dyDescent="0.25">
      <c r="A304" s="21" t="s">
        <v>184</v>
      </c>
      <c r="B304" s="21" t="s">
        <v>1400</v>
      </c>
      <c r="C304" s="40">
        <v>1495</v>
      </c>
      <c r="D304" s="21" t="s">
        <v>1422</v>
      </c>
      <c r="E304" s="41" t="s">
        <v>2722</v>
      </c>
      <c r="F304" s="21" t="s">
        <v>1464</v>
      </c>
      <c r="G304" s="149">
        <v>0.63194444444444442</v>
      </c>
      <c r="H304" s="22">
        <v>0.68055555555555547</v>
      </c>
      <c r="I304" s="22" t="s">
        <v>1501</v>
      </c>
    </row>
    <row r="305" spans="1:9" x14ac:dyDescent="0.25">
      <c r="A305" s="21" t="s">
        <v>184</v>
      </c>
      <c r="B305" s="21" t="s">
        <v>1400</v>
      </c>
      <c r="C305" s="40">
        <v>1495</v>
      </c>
      <c r="D305" s="21" t="s">
        <v>1425</v>
      </c>
      <c r="E305" s="41" t="s">
        <v>2722</v>
      </c>
      <c r="F305" s="21" t="s">
        <v>1464</v>
      </c>
      <c r="G305" s="149">
        <v>0.62847222222222221</v>
      </c>
      <c r="H305" s="22">
        <v>0.67361111111111116</v>
      </c>
      <c r="I305" s="22" t="s">
        <v>1501</v>
      </c>
    </row>
    <row r="306" spans="1:9" x14ac:dyDescent="0.25">
      <c r="A306" s="21" t="s">
        <v>10</v>
      </c>
      <c r="B306" s="21" t="s">
        <v>1400</v>
      </c>
      <c r="C306" s="40">
        <v>1569.78</v>
      </c>
      <c r="D306" s="21" t="s">
        <v>1426</v>
      </c>
      <c r="E306" s="41" t="s">
        <v>2719</v>
      </c>
      <c r="F306" s="21" t="s">
        <v>1464</v>
      </c>
      <c r="G306" s="149">
        <v>0.21527777777777776</v>
      </c>
      <c r="H306" s="22">
        <v>0.2638888888888889</v>
      </c>
      <c r="I306" s="22" t="s">
        <v>8</v>
      </c>
    </row>
    <row r="307" spans="1:9" x14ac:dyDescent="0.25">
      <c r="A307" s="21" t="s">
        <v>10</v>
      </c>
      <c r="B307" s="21" t="s">
        <v>1400</v>
      </c>
      <c r="C307" s="40">
        <v>1569.78</v>
      </c>
      <c r="D307" s="21" t="s">
        <v>1426</v>
      </c>
      <c r="E307" s="41" t="s">
        <v>2722</v>
      </c>
      <c r="F307" s="21" t="s">
        <v>1464</v>
      </c>
      <c r="G307" s="149">
        <v>0.62847222222222221</v>
      </c>
      <c r="H307" s="22">
        <v>0.6875</v>
      </c>
      <c r="I307" s="22" t="s">
        <v>1501</v>
      </c>
    </row>
    <row r="308" spans="1:9" s="117" customFormat="1" x14ac:dyDescent="0.25">
      <c r="A308" s="113" t="s">
        <v>291</v>
      </c>
      <c r="B308" s="113" t="s">
        <v>1400</v>
      </c>
      <c r="C308" s="114">
        <v>795.15</v>
      </c>
      <c r="D308" s="113" t="s">
        <v>1430</v>
      </c>
      <c r="E308" s="115" t="s">
        <v>2705</v>
      </c>
      <c r="F308" s="113" t="s">
        <v>1464</v>
      </c>
      <c r="G308" s="149">
        <v>0.19097222222222224</v>
      </c>
      <c r="H308" s="116">
        <v>0.24305555555555555</v>
      </c>
      <c r="I308" s="116" t="s">
        <v>1304</v>
      </c>
    </row>
    <row r="309" spans="1:9" x14ac:dyDescent="0.25">
      <c r="A309" s="21" t="s">
        <v>10</v>
      </c>
      <c r="B309" s="21" t="s">
        <v>1400</v>
      </c>
      <c r="C309" s="40">
        <v>1569.78</v>
      </c>
      <c r="D309" s="21" t="s">
        <v>1427</v>
      </c>
      <c r="E309" s="41" t="s">
        <v>2706</v>
      </c>
      <c r="F309" s="21" t="s">
        <v>1464</v>
      </c>
      <c r="G309" s="149">
        <v>0.25694444444444448</v>
      </c>
      <c r="H309" s="22">
        <v>0.3125</v>
      </c>
      <c r="I309" s="22" t="s">
        <v>1470</v>
      </c>
    </row>
    <row r="310" spans="1:9" x14ac:dyDescent="0.25">
      <c r="A310" s="21" t="s">
        <v>10</v>
      </c>
      <c r="B310" s="21" t="s">
        <v>1400</v>
      </c>
      <c r="C310" s="40">
        <v>1569.78</v>
      </c>
      <c r="D310" s="21" t="s">
        <v>1427</v>
      </c>
      <c r="E310" s="41" t="s">
        <v>2712</v>
      </c>
      <c r="F310" s="21" t="s">
        <v>1464</v>
      </c>
      <c r="G310" s="149">
        <v>0.83680555555555558</v>
      </c>
      <c r="H310" s="22">
        <v>0.90277777777777779</v>
      </c>
      <c r="I310" s="22" t="s">
        <v>2582</v>
      </c>
    </row>
    <row r="311" spans="1:9" x14ac:dyDescent="0.25">
      <c r="A311" s="21" t="s">
        <v>184</v>
      </c>
      <c r="B311" s="21" t="s">
        <v>1400</v>
      </c>
      <c r="C311" s="40">
        <v>1250</v>
      </c>
      <c r="D311" s="21" t="s">
        <v>2950</v>
      </c>
      <c r="E311" s="41" t="s">
        <v>2705</v>
      </c>
      <c r="F311" s="21" t="s">
        <v>1464</v>
      </c>
      <c r="G311" s="149">
        <v>0.19097222222222221</v>
      </c>
      <c r="H311" s="22">
        <v>0.24305555555555555</v>
      </c>
      <c r="I311" s="22" t="s">
        <v>1951</v>
      </c>
    </row>
    <row r="312" spans="1:9" x14ac:dyDescent="0.25">
      <c r="A312" s="21" t="s">
        <v>184</v>
      </c>
      <c r="B312" s="21" t="s">
        <v>1400</v>
      </c>
      <c r="C312" s="40">
        <v>1250</v>
      </c>
      <c r="D312" s="21" t="s">
        <v>2951</v>
      </c>
      <c r="E312" s="41" t="s">
        <v>2705</v>
      </c>
      <c r="F312" s="21" t="s">
        <v>1464</v>
      </c>
      <c r="G312" s="149">
        <v>0.2048611111111111</v>
      </c>
      <c r="H312" s="22"/>
      <c r="I312" s="22" t="s">
        <v>2952</v>
      </c>
    </row>
    <row r="313" spans="1:9" s="117" customFormat="1" x14ac:dyDescent="0.25">
      <c r="A313" s="113" t="s">
        <v>10</v>
      </c>
      <c r="B313" s="113" t="s">
        <v>1400</v>
      </c>
      <c r="C313" s="114">
        <v>1250</v>
      </c>
      <c r="D313" s="113" t="s">
        <v>2950</v>
      </c>
      <c r="E313" s="115" t="s">
        <v>2706</v>
      </c>
      <c r="F313" s="113" t="s">
        <v>1464</v>
      </c>
      <c r="G313" s="149">
        <v>0.25694444444444442</v>
      </c>
      <c r="H313" s="116">
        <v>0.3125</v>
      </c>
      <c r="I313" s="116" t="s">
        <v>1501</v>
      </c>
    </row>
    <row r="314" spans="1:9" x14ac:dyDescent="0.25">
      <c r="A314" s="21" t="s">
        <v>184</v>
      </c>
      <c r="B314" s="21" t="s">
        <v>1400</v>
      </c>
      <c r="C314" s="40">
        <v>1250</v>
      </c>
      <c r="D314" s="21" t="s">
        <v>2950</v>
      </c>
      <c r="E314" s="41" t="s">
        <v>2719</v>
      </c>
      <c r="F314" s="21" t="s">
        <v>1464</v>
      </c>
      <c r="G314" s="149">
        <v>0.22222222222222221</v>
      </c>
      <c r="H314" s="22">
        <v>0.28472222222222221</v>
      </c>
      <c r="I314" s="22" t="s">
        <v>1951</v>
      </c>
    </row>
    <row r="315" spans="1:9" x14ac:dyDescent="0.25">
      <c r="A315" s="21" t="s">
        <v>184</v>
      </c>
      <c r="B315" s="21" t="s">
        <v>1400</v>
      </c>
      <c r="C315" s="40">
        <v>1250</v>
      </c>
      <c r="D315" s="21" t="s">
        <v>2951</v>
      </c>
      <c r="E315" s="41" t="s">
        <v>2719</v>
      </c>
      <c r="F315" s="21" t="s">
        <v>1464</v>
      </c>
      <c r="G315" s="149">
        <v>0.2361111111111111</v>
      </c>
      <c r="H315" s="22"/>
      <c r="I315" s="22" t="s">
        <v>2952</v>
      </c>
    </row>
    <row r="316" spans="1:9" x14ac:dyDescent="0.25">
      <c r="A316" s="21" t="s">
        <v>184</v>
      </c>
      <c r="B316" s="21" t="s">
        <v>1400</v>
      </c>
      <c r="C316" s="40">
        <v>1250</v>
      </c>
      <c r="D316" s="21" t="s">
        <v>2950</v>
      </c>
      <c r="E316" s="41" t="s">
        <v>2722</v>
      </c>
      <c r="F316" s="21" t="s">
        <v>1464</v>
      </c>
      <c r="G316" s="149">
        <v>0.63194444444444442</v>
      </c>
      <c r="H316" s="22">
        <v>0.68055555555555558</v>
      </c>
      <c r="I316" s="22" t="s">
        <v>1473</v>
      </c>
    </row>
    <row r="317" spans="1:9" x14ac:dyDescent="0.25">
      <c r="A317" s="21" t="s">
        <v>184</v>
      </c>
      <c r="B317" s="21" t="s">
        <v>1400</v>
      </c>
      <c r="C317" s="40">
        <v>1250</v>
      </c>
      <c r="D317" s="21" t="s">
        <v>2951</v>
      </c>
      <c r="E317" s="41" t="s">
        <v>2722</v>
      </c>
      <c r="F317" s="21" t="s">
        <v>1464</v>
      </c>
      <c r="G317" s="149">
        <v>0.63194444444444442</v>
      </c>
      <c r="H317" s="22"/>
      <c r="I317" s="22" t="s">
        <v>1473</v>
      </c>
    </row>
    <row r="318" spans="1:9" x14ac:dyDescent="0.25">
      <c r="A318" s="21" t="s">
        <v>184</v>
      </c>
      <c r="B318" s="21" t="s">
        <v>1400</v>
      </c>
      <c r="C318" s="40">
        <v>1250</v>
      </c>
      <c r="D318" s="21" t="s">
        <v>2950</v>
      </c>
      <c r="E318" s="41" t="s">
        <v>2717</v>
      </c>
      <c r="F318" s="21" t="s">
        <v>1464</v>
      </c>
      <c r="G318" s="149">
        <v>0.67708333333333337</v>
      </c>
      <c r="H318" s="22">
        <v>0.74305555555555558</v>
      </c>
      <c r="I318" s="22" t="s">
        <v>1951</v>
      </c>
    </row>
    <row r="319" spans="1:9" x14ac:dyDescent="0.25">
      <c r="A319" s="21" t="s">
        <v>184</v>
      </c>
      <c r="B319" s="21" t="s">
        <v>1400</v>
      </c>
      <c r="C319" s="40">
        <v>1250</v>
      </c>
      <c r="D319" s="21" t="s">
        <v>2951</v>
      </c>
      <c r="E319" s="41" t="s">
        <v>2717</v>
      </c>
      <c r="F319" s="21" t="s">
        <v>1464</v>
      </c>
      <c r="G319" s="149">
        <v>0.69097222222222221</v>
      </c>
      <c r="H319" s="22"/>
      <c r="I319" s="22" t="s">
        <v>2952</v>
      </c>
    </row>
    <row r="320" spans="1:9" x14ac:dyDescent="0.25">
      <c r="A320" s="21" t="s">
        <v>184</v>
      </c>
      <c r="B320" s="21" t="s">
        <v>1400</v>
      </c>
      <c r="C320" s="40">
        <v>1250</v>
      </c>
      <c r="D320" s="21" t="s">
        <v>2950</v>
      </c>
      <c r="E320" s="41" t="s">
        <v>2716</v>
      </c>
      <c r="F320" s="21" t="s">
        <v>1464</v>
      </c>
      <c r="G320" s="149">
        <v>0.75694444444444442</v>
      </c>
      <c r="H320" s="22">
        <v>0.83333333333333337</v>
      </c>
      <c r="I320" s="22" t="s">
        <v>1501</v>
      </c>
    </row>
    <row r="321" spans="1:9" x14ac:dyDescent="0.25">
      <c r="A321" s="21" t="s">
        <v>184</v>
      </c>
      <c r="B321" s="21" t="s">
        <v>1400</v>
      </c>
      <c r="C321" s="40">
        <v>1250</v>
      </c>
      <c r="D321" s="21" t="s">
        <v>2951</v>
      </c>
      <c r="E321" s="41" t="s">
        <v>2716</v>
      </c>
      <c r="F321" s="21" t="s">
        <v>1464</v>
      </c>
      <c r="G321" s="149">
        <v>0.75694444444444442</v>
      </c>
      <c r="H321" s="22"/>
      <c r="I321" s="22" t="s">
        <v>1501</v>
      </c>
    </row>
    <row r="322" spans="1:9" x14ac:dyDescent="0.25">
      <c r="A322" s="21" t="s">
        <v>184</v>
      </c>
      <c r="B322" s="21" t="s">
        <v>1400</v>
      </c>
      <c r="C322" s="40">
        <v>570</v>
      </c>
      <c r="D322" s="21" t="s">
        <v>1431</v>
      </c>
      <c r="E322" s="41" t="s">
        <v>2705</v>
      </c>
      <c r="F322" s="21" t="s">
        <v>1464</v>
      </c>
      <c r="G322" s="149">
        <v>0.20833333333333334</v>
      </c>
      <c r="H322" s="22">
        <v>0.23611111111111113</v>
      </c>
      <c r="I322" s="22" t="s">
        <v>1502</v>
      </c>
    </row>
    <row r="323" spans="1:9" x14ac:dyDescent="0.25">
      <c r="A323" s="21" t="s">
        <v>184</v>
      </c>
      <c r="B323" s="21" t="s">
        <v>1400</v>
      </c>
      <c r="C323" s="40">
        <v>570</v>
      </c>
      <c r="D323" s="21" t="s">
        <v>1431</v>
      </c>
      <c r="E323" s="41" t="s">
        <v>2705</v>
      </c>
      <c r="F323" s="21" t="s">
        <v>1464</v>
      </c>
      <c r="G323" s="149">
        <v>0.21527777777777779</v>
      </c>
      <c r="H323" s="22">
        <v>0.24305555555555555</v>
      </c>
      <c r="I323" s="22" t="s">
        <v>1502</v>
      </c>
    </row>
    <row r="324" spans="1:9" x14ac:dyDescent="0.25">
      <c r="A324" s="21" t="s">
        <v>184</v>
      </c>
      <c r="B324" s="21" t="s">
        <v>1400</v>
      </c>
      <c r="C324" s="40">
        <v>570</v>
      </c>
      <c r="D324" s="21" t="s">
        <v>1431</v>
      </c>
      <c r="E324" s="41" t="s">
        <v>2719</v>
      </c>
      <c r="F324" s="21" t="s">
        <v>1464</v>
      </c>
      <c r="G324" s="149">
        <v>0.24305555555555555</v>
      </c>
      <c r="H324" s="22">
        <v>0.28472222222222221</v>
      </c>
      <c r="I324" s="22" t="s">
        <v>1502</v>
      </c>
    </row>
    <row r="325" spans="1:9" x14ac:dyDescent="0.25">
      <c r="A325" s="21" t="s">
        <v>184</v>
      </c>
      <c r="B325" s="21" t="s">
        <v>1400</v>
      </c>
      <c r="C325" s="40">
        <v>570</v>
      </c>
      <c r="D325" s="21" t="s">
        <v>1431</v>
      </c>
      <c r="E325" s="41" t="s">
        <v>2706</v>
      </c>
      <c r="F325" s="21" t="s">
        <v>1464</v>
      </c>
      <c r="G325" s="149">
        <v>0.25694444444444448</v>
      </c>
      <c r="H325" s="22">
        <v>0.29166666666666669</v>
      </c>
      <c r="I325" s="22" t="s">
        <v>2700</v>
      </c>
    </row>
    <row r="326" spans="1:9" x14ac:dyDescent="0.25">
      <c r="A326" s="21" t="s">
        <v>184</v>
      </c>
      <c r="B326" s="21" t="s">
        <v>1400</v>
      </c>
      <c r="C326" s="40">
        <v>570</v>
      </c>
      <c r="D326" s="21" t="s">
        <v>1431</v>
      </c>
      <c r="E326" s="41" t="s">
        <v>2720</v>
      </c>
      <c r="F326" s="21" t="s">
        <v>1464</v>
      </c>
      <c r="G326" s="149">
        <v>0.4513888888888889</v>
      </c>
      <c r="H326" s="22">
        <v>0.49305555555555558</v>
      </c>
      <c r="I326" s="22" t="s">
        <v>1502</v>
      </c>
    </row>
    <row r="327" spans="1:9" x14ac:dyDescent="0.25">
      <c r="A327" s="21" t="s">
        <v>184</v>
      </c>
      <c r="B327" s="21" t="s">
        <v>1400</v>
      </c>
      <c r="C327" s="40">
        <v>570</v>
      </c>
      <c r="D327" s="21" t="s">
        <v>1431</v>
      </c>
      <c r="E327" s="41" t="s">
        <v>2721</v>
      </c>
      <c r="F327" s="21" t="s">
        <v>1464</v>
      </c>
      <c r="G327" s="149">
        <v>0.50694444444444442</v>
      </c>
      <c r="H327" s="22">
        <v>0.54166666666666663</v>
      </c>
      <c r="I327" s="22" t="s">
        <v>2704</v>
      </c>
    </row>
    <row r="328" spans="1:9" x14ac:dyDescent="0.25">
      <c r="A328" s="21" t="s">
        <v>184</v>
      </c>
      <c r="B328" s="21" t="s">
        <v>1400</v>
      </c>
      <c r="C328" s="40">
        <v>570</v>
      </c>
      <c r="D328" s="21" t="s">
        <v>1431</v>
      </c>
      <c r="E328" s="41" t="s">
        <v>2722</v>
      </c>
      <c r="F328" s="21" t="s">
        <v>1464</v>
      </c>
      <c r="G328" s="149">
        <v>0.63194444444444442</v>
      </c>
      <c r="H328" s="22">
        <v>0.67361111111111116</v>
      </c>
      <c r="I328" s="22" t="s">
        <v>1501</v>
      </c>
    </row>
    <row r="329" spans="1:9" x14ac:dyDescent="0.25">
      <c r="A329" s="21" t="s">
        <v>184</v>
      </c>
      <c r="B329" s="21" t="s">
        <v>1400</v>
      </c>
      <c r="C329" s="40">
        <v>570</v>
      </c>
      <c r="D329" s="21" t="s">
        <v>1431</v>
      </c>
      <c r="E329" s="41" t="s">
        <v>2717</v>
      </c>
      <c r="F329" s="21" t="s">
        <v>1464</v>
      </c>
      <c r="G329" s="149">
        <v>0.70138888888888895</v>
      </c>
      <c r="H329" s="22">
        <v>0.74305555555555547</v>
      </c>
      <c r="I329" s="22" t="s">
        <v>1502</v>
      </c>
    </row>
    <row r="330" spans="1:9" x14ac:dyDescent="0.25">
      <c r="A330" s="21" t="s">
        <v>184</v>
      </c>
      <c r="B330" s="21" t="s">
        <v>1400</v>
      </c>
      <c r="C330" s="40">
        <v>570</v>
      </c>
      <c r="D330" s="21" t="s">
        <v>1431</v>
      </c>
      <c r="E330" s="41" t="s">
        <v>2716</v>
      </c>
      <c r="F330" s="21" t="s">
        <v>1464</v>
      </c>
      <c r="G330" s="149">
        <v>0.75694444444444453</v>
      </c>
      <c r="H330" s="22">
        <v>0.79861111111111116</v>
      </c>
      <c r="I330" s="22" t="s">
        <v>2891</v>
      </c>
    </row>
    <row r="331" spans="1:9" x14ac:dyDescent="0.25">
      <c r="A331" s="21" t="s">
        <v>184</v>
      </c>
      <c r="B331" s="21" t="s">
        <v>1400</v>
      </c>
      <c r="C331" s="40">
        <v>1450</v>
      </c>
      <c r="D331" s="21" t="s">
        <v>1432</v>
      </c>
      <c r="E331" s="41" t="s">
        <v>2705</v>
      </c>
      <c r="F331" s="21" t="s">
        <v>1464</v>
      </c>
      <c r="G331" s="149">
        <v>0.1875</v>
      </c>
      <c r="H331" s="22">
        <v>0.23611111111111113</v>
      </c>
      <c r="I331" s="22" t="s">
        <v>1515</v>
      </c>
    </row>
    <row r="332" spans="1:9" x14ac:dyDescent="0.25">
      <c r="A332" s="21" t="s">
        <v>184</v>
      </c>
      <c r="B332" s="21" t="s">
        <v>1400</v>
      </c>
      <c r="C332" s="40">
        <v>1450</v>
      </c>
      <c r="D332" s="21" t="s">
        <v>1432</v>
      </c>
      <c r="E332" s="41" t="s">
        <v>2719</v>
      </c>
      <c r="F332" s="21" t="s">
        <v>1464</v>
      </c>
      <c r="G332" s="149">
        <v>0.22222222222222221</v>
      </c>
      <c r="H332" s="22">
        <v>0.27083333333333331</v>
      </c>
      <c r="I332" s="22" t="s">
        <v>1515</v>
      </c>
    </row>
    <row r="333" spans="1:9" s="117" customFormat="1" x14ac:dyDescent="0.25">
      <c r="A333" s="113" t="s">
        <v>184</v>
      </c>
      <c r="B333" s="113" t="s">
        <v>1400</v>
      </c>
      <c r="C333" s="114">
        <v>1450</v>
      </c>
      <c r="D333" s="113" t="s">
        <v>1432</v>
      </c>
      <c r="E333" s="115" t="s">
        <v>2706</v>
      </c>
      <c r="F333" s="113" t="s">
        <v>1464</v>
      </c>
      <c r="G333" s="149">
        <v>0.25694444444444442</v>
      </c>
      <c r="H333" s="116">
        <v>0.25694444444444442</v>
      </c>
      <c r="I333" s="116" t="s">
        <v>1501</v>
      </c>
    </row>
    <row r="334" spans="1:9" s="117" customFormat="1" x14ac:dyDescent="0.25">
      <c r="A334" s="113" t="s">
        <v>184</v>
      </c>
      <c r="B334" s="113" t="s">
        <v>1400</v>
      </c>
      <c r="C334" s="114">
        <v>1450</v>
      </c>
      <c r="D334" s="113" t="s">
        <v>1432</v>
      </c>
      <c r="E334" s="115" t="s">
        <v>2722</v>
      </c>
      <c r="F334" s="113" t="s">
        <v>1464</v>
      </c>
      <c r="G334" s="149">
        <v>0.63194444444444442</v>
      </c>
      <c r="H334" s="116">
        <v>0.70138888888888884</v>
      </c>
      <c r="I334" s="116" t="s">
        <v>1501</v>
      </c>
    </row>
    <row r="335" spans="1:9" x14ac:dyDescent="0.25">
      <c r="A335" s="21" t="s">
        <v>184</v>
      </c>
      <c r="B335" s="21" t="s">
        <v>1400</v>
      </c>
      <c r="C335" s="40">
        <v>1450</v>
      </c>
      <c r="D335" s="21" t="s">
        <v>1432</v>
      </c>
      <c r="E335" s="41" t="s">
        <v>2716</v>
      </c>
      <c r="F335" s="21" t="s">
        <v>1464</v>
      </c>
      <c r="G335" s="149">
        <v>0.75694444444444453</v>
      </c>
      <c r="H335" s="22">
        <v>0.79861111111111116</v>
      </c>
      <c r="I335" s="22" t="s">
        <v>1501</v>
      </c>
    </row>
    <row r="336" spans="1:9" x14ac:dyDescent="0.25">
      <c r="A336" s="21" t="s">
        <v>184</v>
      </c>
      <c r="B336" s="21" t="s">
        <v>1441</v>
      </c>
      <c r="C336" s="40">
        <v>1025</v>
      </c>
      <c r="D336" s="21" t="s">
        <v>1435</v>
      </c>
      <c r="E336" s="41" t="s">
        <v>2705</v>
      </c>
      <c r="F336" s="21" t="s">
        <v>1464</v>
      </c>
      <c r="G336" s="149">
        <v>0.19791666666666666</v>
      </c>
      <c r="H336" s="22">
        <v>0.24305555555555555</v>
      </c>
      <c r="I336" s="22" t="s">
        <v>2583</v>
      </c>
    </row>
    <row r="337" spans="1:9" x14ac:dyDescent="0.25">
      <c r="A337" s="21" t="s">
        <v>98</v>
      </c>
      <c r="B337" s="21" t="s">
        <v>1441</v>
      </c>
      <c r="C337" s="40">
        <v>1025</v>
      </c>
      <c r="D337" s="21" t="s">
        <v>1435</v>
      </c>
      <c r="E337" s="41" t="s">
        <v>2719</v>
      </c>
      <c r="F337" s="21" t="s">
        <v>1464</v>
      </c>
      <c r="G337" s="149">
        <v>0.21875</v>
      </c>
      <c r="H337" s="22">
        <v>0.27777777777777779</v>
      </c>
      <c r="I337" s="22" t="s">
        <v>2583</v>
      </c>
    </row>
    <row r="338" spans="1:9" x14ac:dyDescent="0.25">
      <c r="A338" s="21" t="s">
        <v>98</v>
      </c>
      <c r="B338" s="21" t="s">
        <v>1441</v>
      </c>
      <c r="C338" s="40">
        <v>1025</v>
      </c>
      <c r="D338" s="21" t="s">
        <v>1434</v>
      </c>
      <c r="E338" s="41" t="s">
        <v>2722</v>
      </c>
      <c r="F338" s="21" t="s">
        <v>1464</v>
      </c>
      <c r="G338" s="149">
        <v>0.63194444444444442</v>
      </c>
      <c r="H338" s="22">
        <v>0.70833333333333337</v>
      </c>
      <c r="I338" s="22" t="s">
        <v>1501</v>
      </c>
    </row>
    <row r="339" spans="1:9" x14ac:dyDescent="0.25">
      <c r="A339" s="21" t="s">
        <v>184</v>
      </c>
      <c r="B339" s="21" t="s">
        <v>1441</v>
      </c>
      <c r="C339" s="40">
        <v>1025</v>
      </c>
      <c r="D339" s="21" t="s">
        <v>1434</v>
      </c>
      <c r="E339" s="41" t="s">
        <v>2716</v>
      </c>
      <c r="F339" s="21" t="s">
        <v>1464</v>
      </c>
      <c r="G339" s="149">
        <v>0.75694444444444453</v>
      </c>
      <c r="H339" s="22">
        <v>0.8125</v>
      </c>
      <c r="I339" s="22" t="s">
        <v>1501</v>
      </c>
    </row>
    <row r="340" spans="1:9" x14ac:dyDescent="0.25">
      <c r="A340" s="21" t="s">
        <v>184</v>
      </c>
      <c r="B340" s="21" t="s">
        <v>1400</v>
      </c>
      <c r="C340" s="40">
        <v>1275</v>
      </c>
      <c r="D340" s="21" t="s">
        <v>1436</v>
      </c>
      <c r="E340" s="41" t="s">
        <v>2705</v>
      </c>
      <c r="F340" s="21" t="s">
        <v>1464</v>
      </c>
      <c r="G340" s="149">
        <v>0.20138888888888887</v>
      </c>
      <c r="H340" s="22">
        <v>0.23611111111111113</v>
      </c>
      <c r="I340" s="22" t="s">
        <v>2584</v>
      </c>
    </row>
    <row r="341" spans="1:9" x14ac:dyDescent="0.25">
      <c r="A341" s="21" t="s">
        <v>184</v>
      </c>
      <c r="B341" s="21" t="s">
        <v>1400</v>
      </c>
      <c r="C341" s="40">
        <v>1275</v>
      </c>
      <c r="D341" s="21" t="s">
        <v>1436</v>
      </c>
      <c r="E341" s="41" t="s">
        <v>2719</v>
      </c>
      <c r="F341" s="21" t="s">
        <v>1464</v>
      </c>
      <c r="G341" s="149">
        <v>0.2361111111111111</v>
      </c>
      <c r="H341" s="22">
        <v>0.28472222222222221</v>
      </c>
      <c r="I341" s="22" t="s">
        <v>2584</v>
      </c>
    </row>
    <row r="342" spans="1:9" x14ac:dyDescent="0.25">
      <c r="A342" s="21" t="s">
        <v>184</v>
      </c>
      <c r="B342" s="21" t="s">
        <v>1400</v>
      </c>
      <c r="C342" s="40">
        <v>1275</v>
      </c>
      <c r="D342" s="21" t="s">
        <v>1436</v>
      </c>
      <c r="E342" s="41" t="s">
        <v>2713</v>
      </c>
      <c r="F342" s="21" t="s">
        <v>1464</v>
      </c>
      <c r="G342" s="149">
        <v>0.59027777777777779</v>
      </c>
      <c r="H342" s="22">
        <v>0.65277777777777779</v>
      </c>
      <c r="I342" s="22" t="s">
        <v>2885</v>
      </c>
    </row>
    <row r="343" spans="1:9" x14ac:dyDescent="0.25">
      <c r="A343" s="21" t="s">
        <v>184</v>
      </c>
      <c r="B343" s="21" t="s">
        <v>1400</v>
      </c>
      <c r="C343" s="40">
        <v>1275</v>
      </c>
      <c r="D343" s="21" t="s">
        <v>1436</v>
      </c>
      <c r="E343" s="41" t="s">
        <v>2706</v>
      </c>
      <c r="F343" s="21" t="s">
        <v>1464</v>
      </c>
      <c r="G343" s="149">
        <v>0.25694444444444448</v>
      </c>
      <c r="H343" s="22">
        <v>0.3125</v>
      </c>
      <c r="I343" s="22" t="s">
        <v>1501</v>
      </c>
    </row>
    <row r="344" spans="1:9" x14ac:dyDescent="0.25">
      <c r="A344" s="21" t="s">
        <v>184</v>
      </c>
      <c r="B344" s="21" t="s">
        <v>1400</v>
      </c>
      <c r="C344" s="40">
        <v>1275</v>
      </c>
      <c r="D344" s="21" t="s">
        <v>1436</v>
      </c>
      <c r="E344" s="41" t="s">
        <v>2717</v>
      </c>
      <c r="F344" s="21" t="s">
        <v>1464</v>
      </c>
      <c r="G344" s="149">
        <v>0.69097222222222221</v>
      </c>
      <c r="H344" s="22">
        <v>0.74305555555555547</v>
      </c>
      <c r="I344" s="22" t="s">
        <v>2584</v>
      </c>
    </row>
    <row r="345" spans="1:9" x14ac:dyDescent="0.25">
      <c r="A345" s="21" t="s">
        <v>184</v>
      </c>
      <c r="B345" s="21" t="s">
        <v>1400</v>
      </c>
      <c r="C345" s="40">
        <v>1145</v>
      </c>
      <c r="D345" s="21" t="s">
        <v>1437</v>
      </c>
      <c r="E345" s="41" t="s">
        <v>2705</v>
      </c>
      <c r="F345" s="21" t="s">
        <v>1464</v>
      </c>
      <c r="G345" s="149">
        <v>0.19444444444444445</v>
      </c>
      <c r="H345" s="22">
        <v>0.24305555555555555</v>
      </c>
      <c r="I345" s="22" t="s">
        <v>1513</v>
      </c>
    </row>
    <row r="346" spans="1:9" s="117" customFormat="1" x14ac:dyDescent="0.25">
      <c r="A346" s="113" t="s">
        <v>98</v>
      </c>
      <c r="B346" s="113" t="s">
        <v>1400</v>
      </c>
      <c r="C346" s="114">
        <v>1145</v>
      </c>
      <c r="D346" s="113" t="s">
        <v>1437</v>
      </c>
      <c r="E346" s="115" t="s">
        <v>2706</v>
      </c>
      <c r="F346" s="113" t="s">
        <v>1464</v>
      </c>
      <c r="G346" s="149">
        <v>0.25694444444444442</v>
      </c>
      <c r="H346" s="116">
        <v>0.2986111111111111</v>
      </c>
      <c r="I346" s="116" t="s">
        <v>1501</v>
      </c>
    </row>
    <row r="347" spans="1:9" x14ac:dyDescent="0.25">
      <c r="A347" s="21" t="s">
        <v>184</v>
      </c>
      <c r="B347" s="21" t="s">
        <v>1400</v>
      </c>
      <c r="C347" s="40">
        <v>1145</v>
      </c>
      <c r="D347" s="21" t="s">
        <v>1437</v>
      </c>
      <c r="E347" s="41" t="s">
        <v>2716</v>
      </c>
      <c r="F347" s="21" t="s">
        <v>1464</v>
      </c>
      <c r="G347" s="149">
        <v>0.75694444444444453</v>
      </c>
      <c r="H347" s="22">
        <v>0.79166666666666663</v>
      </c>
      <c r="I347" s="22" t="s">
        <v>2891</v>
      </c>
    </row>
    <row r="348" spans="1:9" x14ac:dyDescent="0.25">
      <c r="A348" s="21" t="s">
        <v>184</v>
      </c>
      <c r="B348" s="21" t="s">
        <v>1440</v>
      </c>
      <c r="C348" s="40">
        <v>1690</v>
      </c>
      <c r="D348" s="21" t="s">
        <v>1440</v>
      </c>
      <c r="E348" s="41" t="s">
        <v>2705</v>
      </c>
      <c r="F348" s="21" t="s">
        <v>1464</v>
      </c>
      <c r="G348" s="149">
        <v>0.1875</v>
      </c>
      <c r="H348" s="22">
        <v>0.23611111111111113</v>
      </c>
      <c r="I348" s="22" t="s">
        <v>2235</v>
      </c>
    </row>
    <row r="349" spans="1:9" x14ac:dyDescent="0.25">
      <c r="A349" s="21" t="s">
        <v>184</v>
      </c>
      <c r="B349" s="21" t="s">
        <v>1440</v>
      </c>
      <c r="C349" s="40">
        <v>1690</v>
      </c>
      <c r="D349" s="21" t="s">
        <v>1440</v>
      </c>
      <c r="E349" s="41" t="s">
        <v>2716</v>
      </c>
      <c r="F349" s="21" t="s">
        <v>1464</v>
      </c>
      <c r="G349" s="149">
        <v>0.75694444444444453</v>
      </c>
      <c r="H349" s="22">
        <v>0.82638888888888884</v>
      </c>
      <c r="I349" s="22" t="s">
        <v>1501</v>
      </c>
    </row>
    <row r="350" spans="1:9" x14ac:dyDescent="0.25">
      <c r="A350" s="21" t="s">
        <v>98</v>
      </c>
      <c r="B350" s="21" t="s">
        <v>1441</v>
      </c>
      <c r="C350" s="40">
        <v>1285</v>
      </c>
      <c r="D350" s="21" t="s">
        <v>1442</v>
      </c>
      <c r="E350" s="41" t="s">
        <v>2706</v>
      </c>
      <c r="F350" s="21" t="s">
        <v>1464</v>
      </c>
      <c r="G350" s="149">
        <v>0.25694444444444448</v>
      </c>
      <c r="H350" s="22">
        <v>0.2986111111111111</v>
      </c>
      <c r="I350" s="22" t="s">
        <v>1501</v>
      </c>
    </row>
    <row r="351" spans="1:9" x14ac:dyDescent="0.25">
      <c r="A351" s="21" t="s">
        <v>184</v>
      </c>
      <c r="B351" s="21" t="s">
        <v>1441</v>
      </c>
      <c r="C351" s="40">
        <v>910</v>
      </c>
      <c r="D351" s="21" t="s">
        <v>1443</v>
      </c>
      <c r="E351" s="41" t="s">
        <v>2705</v>
      </c>
      <c r="F351" s="21" t="s">
        <v>1464</v>
      </c>
      <c r="G351" s="149">
        <v>0.20138888888888887</v>
      </c>
      <c r="H351" s="22">
        <v>0.23611111111111113</v>
      </c>
      <c r="I351" s="22" t="s">
        <v>1444</v>
      </c>
    </row>
    <row r="352" spans="1:9" x14ac:dyDescent="0.25">
      <c r="A352" s="21" t="s">
        <v>184</v>
      </c>
      <c r="B352" s="21" t="s">
        <v>1441</v>
      </c>
      <c r="C352" s="40">
        <v>910</v>
      </c>
      <c r="D352" s="21" t="s">
        <v>1443</v>
      </c>
      <c r="E352" s="41" t="s">
        <v>2705</v>
      </c>
      <c r="F352" s="21" t="s">
        <v>1464</v>
      </c>
      <c r="G352" s="149">
        <v>0.2013888888888889</v>
      </c>
      <c r="H352" s="22">
        <v>0.23611111111111113</v>
      </c>
      <c r="I352" s="22" t="s">
        <v>1447</v>
      </c>
    </row>
    <row r="353" spans="1:9" x14ac:dyDescent="0.25">
      <c r="A353" s="21" t="s">
        <v>184</v>
      </c>
      <c r="B353" s="21" t="s">
        <v>1441</v>
      </c>
      <c r="C353" s="40">
        <v>910</v>
      </c>
      <c r="D353" s="21" t="s">
        <v>1443</v>
      </c>
      <c r="E353" s="41" t="s">
        <v>2705</v>
      </c>
      <c r="F353" s="21" t="s">
        <v>1464</v>
      </c>
      <c r="G353" s="149">
        <v>0.21527777777777779</v>
      </c>
      <c r="H353" s="22">
        <v>0.23611111111111113</v>
      </c>
      <c r="I353" s="22" t="s">
        <v>1448</v>
      </c>
    </row>
    <row r="354" spans="1:9" x14ac:dyDescent="0.25">
      <c r="A354" s="21" t="s">
        <v>184</v>
      </c>
      <c r="B354" s="21" t="s">
        <v>1441</v>
      </c>
      <c r="C354" s="40">
        <v>910</v>
      </c>
      <c r="D354" s="21" t="s">
        <v>1443</v>
      </c>
      <c r="E354" s="41" t="s">
        <v>2706</v>
      </c>
      <c r="F354" s="21" t="s">
        <v>1464</v>
      </c>
      <c r="G354" s="149">
        <v>0.25694444444444448</v>
      </c>
      <c r="H354" s="22">
        <v>0.29166666666666669</v>
      </c>
      <c r="I354" s="22" t="s">
        <v>1473</v>
      </c>
    </row>
    <row r="355" spans="1:9" x14ac:dyDescent="0.25">
      <c r="A355" s="21" t="s">
        <v>184</v>
      </c>
      <c r="B355" s="21" t="s">
        <v>1441</v>
      </c>
      <c r="C355" s="40">
        <v>910</v>
      </c>
      <c r="D355" s="21" t="s">
        <v>1443</v>
      </c>
      <c r="E355" s="41" t="s">
        <v>2719</v>
      </c>
      <c r="F355" s="21" t="s">
        <v>1464</v>
      </c>
      <c r="G355" s="149">
        <v>0.2361111111111111</v>
      </c>
      <c r="H355" s="22">
        <v>0.28472222222222221</v>
      </c>
      <c r="I355" s="22" t="s">
        <v>1444</v>
      </c>
    </row>
    <row r="356" spans="1:9" x14ac:dyDescent="0.25">
      <c r="A356" s="21" t="s">
        <v>184</v>
      </c>
      <c r="B356" s="21" t="s">
        <v>1441</v>
      </c>
      <c r="C356" s="40">
        <v>910</v>
      </c>
      <c r="D356" s="21" t="s">
        <v>1443</v>
      </c>
      <c r="E356" s="41" t="s">
        <v>2720</v>
      </c>
      <c r="F356" s="21" t="s">
        <v>1464</v>
      </c>
      <c r="G356" s="149">
        <v>0.43055555555555558</v>
      </c>
      <c r="H356" s="22">
        <v>0.4861111111111111</v>
      </c>
      <c r="I356" s="22" t="s">
        <v>1444</v>
      </c>
    </row>
    <row r="357" spans="1:9" x14ac:dyDescent="0.25">
      <c r="A357" s="21" t="s">
        <v>184</v>
      </c>
      <c r="B357" s="21" t="s">
        <v>1441</v>
      </c>
      <c r="C357" s="40">
        <v>910</v>
      </c>
      <c r="D357" s="21" t="s">
        <v>1443</v>
      </c>
      <c r="E357" s="41" t="s">
        <v>2721</v>
      </c>
      <c r="F357" s="21" t="s">
        <v>1464</v>
      </c>
      <c r="G357" s="149">
        <v>0.50694444444444442</v>
      </c>
      <c r="H357" s="22">
        <v>0.54166666666666663</v>
      </c>
      <c r="I357" s="22" t="s">
        <v>2704</v>
      </c>
    </row>
    <row r="358" spans="1:9" x14ac:dyDescent="0.25">
      <c r="A358" s="21" t="s">
        <v>184</v>
      </c>
      <c r="B358" s="21" t="s">
        <v>1441</v>
      </c>
      <c r="C358" s="40">
        <v>910</v>
      </c>
      <c r="D358" s="21" t="s">
        <v>1443</v>
      </c>
      <c r="E358" s="41" t="s">
        <v>2713</v>
      </c>
      <c r="F358" s="21" t="s">
        <v>1464</v>
      </c>
      <c r="G358" s="149">
        <v>0.59027777777777779</v>
      </c>
      <c r="H358" s="22">
        <v>0.625</v>
      </c>
      <c r="I358" s="22" t="s">
        <v>2885</v>
      </c>
    </row>
    <row r="359" spans="1:9" x14ac:dyDescent="0.25">
      <c r="A359" s="21" t="s">
        <v>184</v>
      </c>
      <c r="B359" s="21" t="s">
        <v>1441</v>
      </c>
      <c r="C359" s="40">
        <v>910</v>
      </c>
      <c r="D359" s="21" t="s">
        <v>1443</v>
      </c>
      <c r="E359" s="41" t="s">
        <v>2717</v>
      </c>
      <c r="F359" s="21" t="s">
        <v>1464</v>
      </c>
      <c r="G359" s="149">
        <v>0.68055555555555558</v>
      </c>
      <c r="H359" s="22">
        <v>0.73611111111111116</v>
      </c>
      <c r="I359" s="22" t="s">
        <v>1444</v>
      </c>
    </row>
    <row r="360" spans="1:9" x14ac:dyDescent="0.25">
      <c r="A360" s="21" t="s">
        <v>184</v>
      </c>
      <c r="B360" s="21" t="s">
        <v>1441</v>
      </c>
      <c r="C360" s="40">
        <v>910</v>
      </c>
      <c r="D360" s="21" t="s">
        <v>1443</v>
      </c>
      <c r="E360" s="41" t="s">
        <v>2716</v>
      </c>
      <c r="F360" s="21" t="s">
        <v>1464</v>
      </c>
      <c r="G360" s="149">
        <v>0.75694444444444453</v>
      </c>
      <c r="H360" s="22">
        <v>0.79861111111111116</v>
      </c>
      <c r="I360" s="22" t="s">
        <v>2891</v>
      </c>
    </row>
    <row r="361" spans="1:9" x14ac:dyDescent="0.25">
      <c r="A361" s="21" t="s">
        <v>98</v>
      </c>
      <c r="B361" s="21" t="s">
        <v>1441</v>
      </c>
      <c r="C361" s="40">
        <v>1285</v>
      </c>
      <c r="D361" s="21" t="s">
        <v>1449</v>
      </c>
      <c r="E361" s="41" t="s">
        <v>2705</v>
      </c>
      <c r="F361" s="21" t="s">
        <v>1464</v>
      </c>
      <c r="G361" s="149">
        <v>0.19097222222222221</v>
      </c>
      <c r="H361" s="22">
        <v>0.24305555555555555</v>
      </c>
      <c r="I361" s="22" t="s">
        <v>2394</v>
      </c>
    </row>
    <row r="362" spans="1:9" x14ac:dyDescent="0.25">
      <c r="A362" s="21" t="s">
        <v>98</v>
      </c>
      <c r="B362" s="21" t="s">
        <v>1441</v>
      </c>
      <c r="C362" s="40">
        <v>1174.731012</v>
      </c>
      <c r="D362" s="21" t="s">
        <v>1450</v>
      </c>
      <c r="E362" s="41" t="s">
        <v>2705</v>
      </c>
      <c r="F362" s="21" t="s">
        <v>1464</v>
      </c>
      <c r="G362" s="149">
        <v>0.1875</v>
      </c>
      <c r="H362" s="22">
        <v>0.23611111111111113</v>
      </c>
      <c r="I362" s="22" t="s">
        <v>2421</v>
      </c>
    </row>
    <row r="363" spans="1:9" x14ac:dyDescent="0.25">
      <c r="A363" s="21" t="s">
        <v>98</v>
      </c>
      <c r="B363" s="21" t="s">
        <v>1441</v>
      </c>
      <c r="C363" s="40">
        <v>1174.731012</v>
      </c>
      <c r="D363" s="21" t="s">
        <v>1450</v>
      </c>
      <c r="E363" s="41" t="s">
        <v>2705</v>
      </c>
      <c r="F363" s="21" t="s">
        <v>1464</v>
      </c>
      <c r="G363" s="149">
        <v>0.19444444444444445</v>
      </c>
      <c r="H363" s="22">
        <v>0.23611111111111113</v>
      </c>
      <c r="I363" s="22" t="s">
        <v>2421</v>
      </c>
    </row>
    <row r="364" spans="1:9" s="117" customFormat="1" x14ac:dyDescent="0.25">
      <c r="A364" s="113" t="s">
        <v>98</v>
      </c>
      <c r="B364" s="113" t="s">
        <v>1441</v>
      </c>
      <c r="C364" s="114">
        <v>1174.731012</v>
      </c>
      <c r="D364" s="113" t="s">
        <v>1450</v>
      </c>
      <c r="E364" s="115" t="s">
        <v>2706</v>
      </c>
      <c r="F364" s="113" t="s">
        <v>1464</v>
      </c>
      <c r="G364" s="149">
        <v>0.25694444444444442</v>
      </c>
      <c r="H364" s="116">
        <v>0.3125</v>
      </c>
      <c r="I364" s="116" t="s">
        <v>1501</v>
      </c>
    </row>
    <row r="365" spans="1:9" x14ac:dyDescent="0.25">
      <c r="A365" s="21" t="s">
        <v>98</v>
      </c>
      <c r="B365" s="21" t="s">
        <v>1441</v>
      </c>
      <c r="C365" s="40">
        <v>1174.731012</v>
      </c>
      <c r="D365" s="21" t="s">
        <v>1450</v>
      </c>
      <c r="E365" s="41" t="s">
        <v>2720</v>
      </c>
      <c r="F365" s="21" t="s">
        <v>1464</v>
      </c>
      <c r="G365" s="149">
        <v>0.4201388888888889</v>
      </c>
      <c r="H365" s="22">
        <v>0.4861111111111111</v>
      </c>
      <c r="I365" s="22" t="s">
        <v>2421</v>
      </c>
    </row>
    <row r="366" spans="1:9" x14ac:dyDescent="0.25">
      <c r="A366" s="21" t="s">
        <v>98</v>
      </c>
      <c r="B366" s="21" t="s">
        <v>1441</v>
      </c>
      <c r="C366" s="40">
        <v>1174.731012</v>
      </c>
      <c r="D366" s="21" t="s">
        <v>1450</v>
      </c>
      <c r="E366" s="41" t="s">
        <v>2721</v>
      </c>
      <c r="F366" s="21" t="s">
        <v>1464</v>
      </c>
      <c r="G366" s="149">
        <v>0.50694444444444442</v>
      </c>
      <c r="H366" s="22">
        <v>0.55208333333333337</v>
      </c>
      <c r="I366" s="22" t="s">
        <v>2704</v>
      </c>
    </row>
    <row r="367" spans="1:9" x14ac:dyDescent="0.25">
      <c r="A367" s="21" t="s">
        <v>98</v>
      </c>
      <c r="B367" s="21" t="s">
        <v>1441</v>
      </c>
      <c r="C367" s="40">
        <v>1174.731012</v>
      </c>
      <c r="D367" s="21" t="s">
        <v>1450</v>
      </c>
      <c r="E367" s="41" t="s">
        <v>2716</v>
      </c>
      <c r="F367" s="21" t="s">
        <v>1464</v>
      </c>
      <c r="G367" s="149">
        <v>0.75694444444444453</v>
      </c>
      <c r="H367" s="22">
        <v>0.79861111111111116</v>
      </c>
      <c r="I367" s="22" t="s">
        <v>1501</v>
      </c>
    </row>
    <row r="368" spans="1:9" x14ac:dyDescent="0.25">
      <c r="A368" s="21" t="s">
        <v>98</v>
      </c>
      <c r="B368" s="21" t="s">
        <v>1441</v>
      </c>
      <c r="C368" s="40">
        <v>990.09</v>
      </c>
      <c r="D368" s="21" t="s">
        <v>1453</v>
      </c>
      <c r="E368" s="41" t="s">
        <v>2705</v>
      </c>
      <c r="F368" s="21" t="s">
        <v>1464</v>
      </c>
      <c r="G368" s="149">
        <v>0.2013888888888889</v>
      </c>
      <c r="H368" s="22">
        <v>0.23611111111111113</v>
      </c>
      <c r="I368" s="22" t="s">
        <v>1940</v>
      </c>
    </row>
    <row r="369" spans="1:9" x14ac:dyDescent="0.25">
      <c r="A369" s="21" t="s">
        <v>98</v>
      </c>
      <c r="B369" s="21" t="s">
        <v>1441</v>
      </c>
      <c r="C369" s="40">
        <v>990.09</v>
      </c>
      <c r="D369" s="21" t="s">
        <v>1453</v>
      </c>
      <c r="E369" s="41" t="s">
        <v>2705</v>
      </c>
      <c r="F369" s="21" t="s">
        <v>1464</v>
      </c>
      <c r="G369" s="149">
        <v>0.2048611111111111</v>
      </c>
      <c r="H369" s="22">
        <v>0.23611111111111113</v>
      </c>
      <c r="I369" s="22" t="s">
        <v>1940</v>
      </c>
    </row>
    <row r="370" spans="1:9" x14ac:dyDescent="0.25">
      <c r="A370" s="21" t="s">
        <v>184</v>
      </c>
      <c r="B370" s="21" t="s">
        <v>1441</v>
      </c>
      <c r="C370" s="40">
        <v>990.09</v>
      </c>
      <c r="D370" s="21" t="s">
        <v>1453</v>
      </c>
      <c r="E370" s="41" t="s">
        <v>2706</v>
      </c>
      <c r="F370" s="21" t="s">
        <v>1464</v>
      </c>
      <c r="G370" s="149">
        <v>0.25694444444444448</v>
      </c>
      <c r="H370" s="22">
        <v>0.30555555555555552</v>
      </c>
      <c r="I370" s="22" t="s">
        <v>2700</v>
      </c>
    </row>
    <row r="371" spans="1:9" x14ac:dyDescent="0.25">
      <c r="A371" s="21" t="s">
        <v>98</v>
      </c>
      <c r="B371" s="21" t="s">
        <v>1441</v>
      </c>
      <c r="C371" s="40">
        <v>990.09</v>
      </c>
      <c r="D371" s="21" t="s">
        <v>1453</v>
      </c>
      <c r="E371" s="41" t="s">
        <v>2719</v>
      </c>
      <c r="F371" s="21" t="s">
        <v>1464</v>
      </c>
      <c r="G371" s="149">
        <v>0.2361111111111111</v>
      </c>
      <c r="H371" s="22">
        <v>0.28472222222222221</v>
      </c>
      <c r="I371" s="22" t="s">
        <v>1940</v>
      </c>
    </row>
    <row r="372" spans="1:9" x14ac:dyDescent="0.25">
      <c r="A372" s="21" t="s">
        <v>98</v>
      </c>
      <c r="B372" s="21" t="s">
        <v>1441</v>
      </c>
      <c r="C372" s="40">
        <v>990.09</v>
      </c>
      <c r="D372" s="21" t="s">
        <v>1453</v>
      </c>
      <c r="E372" s="41" t="s">
        <v>2720</v>
      </c>
      <c r="F372" s="21" t="s">
        <v>1464</v>
      </c>
      <c r="G372" s="149">
        <v>0.43055555555555558</v>
      </c>
      <c r="H372" s="22">
        <v>0.4861111111111111</v>
      </c>
      <c r="I372" s="22" t="s">
        <v>1940</v>
      </c>
    </row>
    <row r="373" spans="1:9" x14ac:dyDescent="0.25">
      <c r="A373" s="21" t="s">
        <v>98</v>
      </c>
      <c r="B373" s="21" t="s">
        <v>1441</v>
      </c>
      <c r="C373" s="40">
        <v>990.09</v>
      </c>
      <c r="D373" s="21" t="s">
        <v>1453</v>
      </c>
      <c r="E373" s="41" t="s">
        <v>2721</v>
      </c>
      <c r="F373" s="21" t="s">
        <v>1464</v>
      </c>
      <c r="G373" s="149">
        <v>0.50694444444444442</v>
      </c>
      <c r="H373" s="22">
        <v>0.54861111111111105</v>
      </c>
      <c r="I373" s="22" t="s">
        <v>2704</v>
      </c>
    </row>
    <row r="374" spans="1:9" x14ac:dyDescent="0.25">
      <c r="A374" s="21" t="s">
        <v>98</v>
      </c>
      <c r="B374" s="21" t="s">
        <v>1441</v>
      </c>
      <c r="C374" s="40">
        <v>990.09</v>
      </c>
      <c r="D374" s="21" t="s">
        <v>1453</v>
      </c>
      <c r="E374" s="41" t="s">
        <v>2722</v>
      </c>
      <c r="F374" s="21" t="s">
        <v>1464</v>
      </c>
      <c r="G374" s="149">
        <v>0.63194444444444442</v>
      </c>
      <c r="H374" s="22">
        <v>0.67361111111111116</v>
      </c>
      <c r="I374" s="22" t="s">
        <v>1501</v>
      </c>
    </row>
    <row r="375" spans="1:9" x14ac:dyDescent="0.25">
      <c r="A375" s="21" t="s">
        <v>184</v>
      </c>
      <c r="B375" s="21" t="s">
        <v>1441</v>
      </c>
      <c r="C375" s="40">
        <v>990.09</v>
      </c>
      <c r="D375" s="21" t="s">
        <v>1453</v>
      </c>
      <c r="E375" s="41" t="s">
        <v>2717</v>
      </c>
      <c r="F375" s="21" t="s">
        <v>1464</v>
      </c>
      <c r="G375" s="149">
        <v>0.68750000000000011</v>
      </c>
      <c r="H375" s="22">
        <v>0.73611111111111116</v>
      </c>
      <c r="I375" s="22" t="s">
        <v>1940</v>
      </c>
    </row>
    <row r="376" spans="1:9" x14ac:dyDescent="0.25">
      <c r="A376" s="21" t="s">
        <v>98</v>
      </c>
      <c r="B376" s="21" t="s">
        <v>1441</v>
      </c>
      <c r="C376" s="40">
        <v>990.09</v>
      </c>
      <c r="D376" s="21" t="s">
        <v>1453</v>
      </c>
      <c r="E376" s="41" t="s">
        <v>2716</v>
      </c>
      <c r="F376" s="21" t="s">
        <v>1464</v>
      </c>
      <c r="G376" s="149">
        <v>0.75694444444444453</v>
      </c>
      <c r="H376" s="22">
        <v>0.79861111111111116</v>
      </c>
      <c r="I376" s="22" t="s">
        <v>1501</v>
      </c>
    </row>
    <row r="377" spans="1:9" x14ac:dyDescent="0.25">
      <c r="A377" s="21" t="s">
        <v>98</v>
      </c>
      <c r="B377" s="21" t="s">
        <v>1441</v>
      </c>
      <c r="C377" s="40">
        <v>1050</v>
      </c>
      <c r="D377" s="21" t="s">
        <v>1454</v>
      </c>
      <c r="E377" s="41" t="s">
        <v>2705</v>
      </c>
      <c r="F377" s="21" t="s">
        <v>1464</v>
      </c>
      <c r="G377" s="149">
        <v>0.20138888888888887</v>
      </c>
      <c r="H377" s="22">
        <v>0.23611111111111113</v>
      </c>
      <c r="I377" s="22" t="s">
        <v>2300</v>
      </c>
    </row>
    <row r="378" spans="1:9" x14ac:dyDescent="0.25">
      <c r="A378" s="21" t="s">
        <v>98</v>
      </c>
      <c r="B378" s="21" t="s">
        <v>1441</v>
      </c>
      <c r="C378" s="40">
        <v>990.09</v>
      </c>
      <c r="D378" s="21" t="s">
        <v>1455</v>
      </c>
      <c r="E378" s="41" t="s">
        <v>2705</v>
      </c>
      <c r="F378" s="21" t="s">
        <v>1464</v>
      </c>
      <c r="G378" s="149">
        <v>0.19444444444444445</v>
      </c>
      <c r="H378" s="22">
        <v>0.23611111111111113</v>
      </c>
      <c r="I378" s="22" t="s">
        <v>97</v>
      </c>
    </row>
    <row r="379" spans="1:9" x14ac:dyDescent="0.25">
      <c r="A379" s="21" t="s">
        <v>98</v>
      </c>
      <c r="B379" s="21" t="s">
        <v>1441</v>
      </c>
      <c r="C379" s="40">
        <v>990.09</v>
      </c>
      <c r="D379" s="21" t="s">
        <v>1455</v>
      </c>
      <c r="E379" s="41" t="s">
        <v>2706</v>
      </c>
      <c r="F379" s="21" t="s">
        <v>1464</v>
      </c>
      <c r="G379" s="149">
        <v>0.25694444444444448</v>
      </c>
      <c r="H379" s="22">
        <v>0.3125</v>
      </c>
      <c r="I379" s="22" t="s">
        <v>1473</v>
      </c>
    </row>
    <row r="380" spans="1:9" x14ac:dyDescent="0.25">
      <c r="A380" s="21" t="s">
        <v>98</v>
      </c>
      <c r="B380" s="21" t="s">
        <v>1441</v>
      </c>
      <c r="C380" s="40">
        <v>990.09</v>
      </c>
      <c r="D380" s="21" t="s">
        <v>1455</v>
      </c>
      <c r="E380" s="41" t="s">
        <v>2720</v>
      </c>
      <c r="F380" s="21" t="s">
        <v>1464</v>
      </c>
      <c r="G380" s="149">
        <v>0.4375</v>
      </c>
      <c r="H380" s="22">
        <v>0.49305555555555558</v>
      </c>
      <c r="I380" s="22" t="s">
        <v>97</v>
      </c>
    </row>
    <row r="381" spans="1:9" x14ac:dyDescent="0.25">
      <c r="A381" s="21" t="s">
        <v>98</v>
      </c>
      <c r="B381" s="21" t="s">
        <v>1441</v>
      </c>
      <c r="C381" s="40">
        <v>990.09</v>
      </c>
      <c r="D381" s="21" t="s">
        <v>1455</v>
      </c>
      <c r="E381" s="41" t="s">
        <v>2721</v>
      </c>
      <c r="F381" s="21" t="s">
        <v>1464</v>
      </c>
      <c r="G381" s="149">
        <v>0.50694444444444442</v>
      </c>
      <c r="H381" s="22">
        <v>0.54166666666666663</v>
      </c>
      <c r="I381" s="22" t="s">
        <v>2704</v>
      </c>
    </row>
    <row r="382" spans="1:9" x14ac:dyDescent="0.25">
      <c r="A382" s="21" t="s">
        <v>98</v>
      </c>
      <c r="B382" s="21" t="s">
        <v>1441</v>
      </c>
      <c r="C382" s="40">
        <v>990.09</v>
      </c>
      <c r="D382" s="21" t="s">
        <v>1455</v>
      </c>
      <c r="E382" s="41" t="s">
        <v>2713</v>
      </c>
      <c r="F382" s="21" t="s">
        <v>1464</v>
      </c>
      <c r="G382" s="149">
        <v>0.59027777777777779</v>
      </c>
      <c r="H382" s="22">
        <v>0.63194444444444442</v>
      </c>
      <c r="I382" s="22" t="s">
        <v>2885</v>
      </c>
    </row>
    <row r="383" spans="1:9" x14ac:dyDescent="0.25">
      <c r="A383" s="21" t="s">
        <v>98</v>
      </c>
      <c r="B383" s="21" t="s">
        <v>1441</v>
      </c>
      <c r="C383" s="40">
        <v>990.09</v>
      </c>
      <c r="D383" s="21" t="s">
        <v>1455</v>
      </c>
      <c r="E383" s="41" t="s">
        <v>2717</v>
      </c>
      <c r="F383" s="21" t="s">
        <v>1464</v>
      </c>
      <c r="G383" s="149">
        <v>0.68750000000000011</v>
      </c>
      <c r="H383" s="22">
        <v>0.74305555555555547</v>
      </c>
      <c r="I383" s="22" t="s">
        <v>97</v>
      </c>
    </row>
    <row r="384" spans="1:9" x14ac:dyDescent="0.25">
      <c r="A384" s="21" t="s">
        <v>98</v>
      </c>
      <c r="B384" s="21" t="s">
        <v>1441</v>
      </c>
      <c r="C384" s="40">
        <v>990.09</v>
      </c>
      <c r="D384" s="21" t="s">
        <v>1455</v>
      </c>
      <c r="E384" s="41" t="s">
        <v>2716</v>
      </c>
      <c r="F384" s="21" t="s">
        <v>1464</v>
      </c>
      <c r="G384" s="149">
        <v>0.75694444444444453</v>
      </c>
      <c r="H384" s="22">
        <v>0.80555555555555547</v>
      </c>
      <c r="I384" s="22" t="s">
        <v>1501</v>
      </c>
    </row>
    <row r="385" spans="1:9" x14ac:dyDescent="0.25">
      <c r="A385" s="21" t="s">
        <v>98</v>
      </c>
      <c r="B385" s="21" t="s">
        <v>1441</v>
      </c>
      <c r="C385" s="40">
        <v>1285</v>
      </c>
      <c r="D385" s="21" t="s">
        <v>1456</v>
      </c>
      <c r="E385" s="41" t="s">
        <v>2705</v>
      </c>
      <c r="F385" s="21" t="s">
        <v>1464</v>
      </c>
      <c r="G385" s="149">
        <v>0.19791666666666666</v>
      </c>
      <c r="H385" s="22">
        <v>0.23611111111111113</v>
      </c>
      <c r="I385" s="22" t="s">
        <v>2585</v>
      </c>
    </row>
    <row r="386" spans="1:9" s="117" customFormat="1" x14ac:dyDescent="0.25">
      <c r="A386" s="113" t="s">
        <v>98</v>
      </c>
      <c r="B386" s="113" t="s">
        <v>1441</v>
      </c>
      <c r="C386" s="114">
        <v>1285</v>
      </c>
      <c r="D386" s="113" t="s">
        <v>1456</v>
      </c>
      <c r="E386" s="115" t="s">
        <v>2722</v>
      </c>
      <c r="F386" s="113" t="s">
        <v>1464</v>
      </c>
      <c r="G386" s="149">
        <v>0.63194444444444442</v>
      </c>
      <c r="H386" s="116">
        <v>0.6875</v>
      </c>
      <c r="I386" s="116" t="s">
        <v>1501</v>
      </c>
    </row>
    <row r="387" spans="1:9" x14ac:dyDescent="0.25">
      <c r="A387" s="21" t="s">
        <v>98</v>
      </c>
      <c r="B387" s="21" t="s">
        <v>1441</v>
      </c>
      <c r="C387" s="40">
        <v>1285</v>
      </c>
      <c r="D387" s="21" t="s">
        <v>1442</v>
      </c>
      <c r="E387" s="41" t="s">
        <v>2717</v>
      </c>
      <c r="F387" s="21" t="s">
        <v>1464</v>
      </c>
      <c r="G387" s="149">
        <v>0.68402777777777779</v>
      </c>
      <c r="H387" s="22">
        <v>0.73611111111111116</v>
      </c>
      <c r="I387" s="22" t="s">
        <v>1337</v>
      </c>
    </row>
    <row r="388" spans="1:9" x14ac:dyDescent="0.25">
      <c r="A388" s="21" t="s">
        <v>98</v>
      </c>
      <c r="B388" s="21" t="s">
        <v>1441</v>
      </c>
      <c r="C388" s="40">
        <v>1174.731012</v>
      </c>
      <c r="D388" s="21" t="s">
        <v>1447</v>
      </c>
      <c r="E388" s="41" t="s">
        <v>2705</v>
      </c>
      <c r="F388" s="21" t="s">
        <v>1464</v>
      </c>
      <c r="G388" s="149">
        <v>0.19791666666666666</v>
      </c>
      <c r="H388" s="22">
        <v>0.23611111111111113</v>
      </c>
      <c r="I388" s="22" t="s">
        <v>2894</v>
      </c>
    </row>
    <row r="389" spans="1:9" x14ac:dyDescent="0.25">
      <c r="A389" s="21" t="s">
        <v>10</v>
      </c>
      <c r="B389" s="21" t="s">
        <v>1457</v>
      </c>
      <c r="C389" s="40">
        <v>1450</v>
      </c>
      <c r="D389" s="21" t="s">
        <v>1459</v>
      </c>
      <c r="E389" s="41" t="s">
        <v>2705</v>
      </c>
      <c r="F389" s="21" t="s">
        <v>1464</v>
      </c>
      <c r="G389" s="149">
        <v>0.19791666666666666</v>
      </c>
      <c r="H389" s="22">
        <v>0.23611111111111113</v>
      </c>
      <c r="I389" s="22" t="s">
        <v>525</v>
      </c>
    </row>
    <row r="390" spans="1:9" x14ac:dyDescent="0.25">
      <c r="A390" s="21" t="s">
        <v>184</v>
      </c>
      <c r="B390" s="21" t="s">
        <v>1457</v>
      </c>
      <c r="C390" s="40">
        <v>1450</v>
      </c>
      <c r="D390" s="21" t="s">
        <v>1457</v>
      </c>
      <c r="E390" s="41" t="s">
        <v>2705</v>
      </c>
      <c r="F390" s="21" t="s">
        <v>1464</v>
      </c>
      <c r="G390" s="149">
        <v>0.2013888888888889</v>
      </c>
      <c r="H390" s="22">
        <v>0.24305555555555555</v>
      </c>
      <c r="I390" s="22" t="s">
        <v>1461</v>
      </c>
    </row>
    <row r="391" spans="1:9" x14ac:dyDescent="0.25">
      <c r="A391" s="21" t="s">
        <v>184</v>
      </c>
      <c r="B391" s="21" t="s">
        <v>1457</v>
      </c>
      <c r="C391" s="40">
        <v>1450</v>
      </c>
      <c r="D391" s="21" t="s">
        <v>1457</v>
      </c>
      <c r="E391" s="41" t="s">
        <v>2706</v>
      </c>
      <c r="F391" s="21" t="s">
        <v>1464</v>
      </c>
      <c r="G391" s="149">
        <v>0.25694444444444448</v>
      </c>
      <c r="H391" s="22">
        <v>0.3125</v>
      </c>
      <c r="I391" s="22" t="s">
        <v>1501</v>
      </c>
    </row>
    <row r="392" spans="1:9" x14ac:dyDescent="0.25">
      <c r="A392" s="21" t="s">
        <v>184</v>
      </c>
      <c r="B392" s="21" t="s">
        <v>1457</v>
      </c>
      <c r="C392" s="40">
        <v>1450</v>
      </c>
      <c r="D392" s="21" t="s">
        <v>1457</v>
      </c>
      <c r="E392" s="41" t="s">
        <v>2720</v>
      </c>
      <c r="F392" s="21" t="s">
        <v>1464</v>
      </c>
      <c r="G392" s="149">
        <v>0.43055555555555558</v>
      </c>
      <c r="H392" s="22">
        <v>0.4861111111111111</v>
      </c>
      <c r="I392" s="22" t="s">
        <v>1461</v>
      </c>
    </row>
    <row r="393" spans="1:9" x14ac:dyDescent="0.25">
      <c r="A393" s="21" t="s">
        <v>184</v>
      </c>
      <c r="B393" s="21" t="s">
        <v>1457</v>
      </c>
      <c r="C393" s="40">
        <v>1450</v>
      </c>
      <c r="D393" s="21" t="s">
        <v>1457</v>
      </c>
      <c r="E393" s="41" t="s">
        <v>2721</v>
      </c>
      <c r="F393" s="21" t="s">
        <v>1464</v>
      </c>
      <c r="G393" s="149">
        <v>0.50694444444444442</v>
      </c>
      <c r="H393" s="22">
        <v>0.55555555555555558</v>
      </c>
      <c r="I393" s="22" t="s">
        <v>1479</v>
      </c>
    </row>
    <row r="394" spans="1:9" x14ac:dyDescent="0.25">
      <c r="A394" s="21" t="s">
        <v>184</v>
      </c>
      <c r="B394" s="21" t="s">
        <v>1457</v>
      </c>
      <c r="C394" s="40">
        <v>1450</v>
      </c>
      <c r="D394" s="21" t="s">
        <v>1457</v>
      </c>
      <c r="E394" s="41" t="s">
        <v>2717</v>
      </c>
      <c r="F394" s="21" t="s">
        <v>1464</v>
      </c>
      <c r="G394" s="149">
        <v>0.68402777777777779</v>
      </c>
      <c r="H394" s="22">
        <v>0.73611111111111116</v>
      </c>
      <c r="I394" s="22" t="s">
        <v>1461</v>
      </c>
    </row>
    <row r="395" spans="1:9" x14ac:dyDescent="0.25">
      <c r="A395" s="21" t="s">
        <v>184</v>
      </c>
      <c r="B395" s="21" t="s">
        <v>1457</v>
      </c>
      <c r="C395" s="40">
        <v>1450</v>
      </c>
      <c r="D395" s="21" t="s">
        <v>1457</v>
      </c>
      <c r="E395" s="41" t="s">
        <v>2716</v>
      </c>
      <c r="F395" s="21" t="s">
        <v>1464</v>
      </c>
      <c r="G395" s="149">
        <v>0.75694444444444453</v>
      </c>
      <c r="H395" s="22">
        <v>0.80555555555555547</v>
      </c>
      <c r="I395" s="22" t="s">
        <v>1501</v>
      </c>
    </row>
    <row r="396" spans="1:9" s="117" customFormat="1" x14ac:dyDescent="0.25">
      <c r="A396" s="113" t="s">
        <v>291</v>
      </c>
      <c r="B396" s="113" t="s">
        <v>1400</v>
      </c>
      <c r="C396" s="114">
        <v>1305</v>
      </c>
      <c r="D396" s="113" t="s">
        <v>1407</v>
      </c>
      <c r="E396" s="115" t="s">
        <v>2705</v>
      </c>
      <c r="F396" s="113" t="s">
        <v>1465</v>
      </c>
      <c r="G396" s="149">
        <v>0.19444444444444445</v>
      </c>
      <c r="H396" s="116">
        <v>0.2361111111111111</v>
      </c>
      <c r="I396" s="116" t="s">
        <v>1022</v>
      </c>
    </row>
    <row r="397" spans="1:9" x14ac:dyDescent="0.25">
      <c r="A397" s="21" t="s">
        <v>291</v>
      </c>
      <c r="B397" s="21" t="s">
        <v>1400</v>
      </c>
      <c r="C397" s="40">
        <v>1305</v>
      </c>
      <c r="D397" s="21" t="s">
        <v>1407</v>
      </c>
      <c r="E397" s="41" t="s">
        <v>2716</v>
      </c>
      <c r="F397" s="21" t="s">
        <v>1465</v>
      </c>
      <c r="G397" s="149">
        <v>0.75694444444444453</v>
      </c>
      <c r="H397" s="22">
        <v>0.8125</v>
      </c>
      <c r="I397" s="22" t="s">
        <v>1501</v>
      </c>
    </row>
    <row r="398" spans="1:9" x14ac:dyDescent="0.25">
      <c r="A398" s="21" t="s">
        <v>184</v>
      </c>
      <c r="B398" s="21" t="s">
        <v>1400</v>
      </c>
      <c r="C398" s="40">
        <v>570</v>
      </c>
      <c r="D398" s="21" t="s">
        <v>1408</v>
      </c>
      <c r="E398" s="41" t="s">
        <v>2705</v>
      </c>
      <c r="F398" s="21" t="s">
        <v>1465</v>
      </c>
      <c r="G398" s="149">
        <v>0.20833333333333334</v>
      </c>
      <c r="H398" s="22">
        <v>0.24305555555555555</v>
      </c>
      <c r="I398" s="22" t="s">
        <v>1409</v>
      </c>
    </row>
    <row r="399" spans="1:9" x14ac:dyDescent="0.25">
      <c r="A399" s="21" t="s">
        <v>184</v>
      </c>
      <c r="B399" s="21" t="s">
        <v>1400</v>
      </c>
      <c r="C399" s="40">
        <v>570</v>
      </c>
      <c r="D399" s="21" t="s">
        <v>1408</v>
      </c>
      <c r="E399" s="41" t="s">
        <v>2705</v>
      </c>
      <c r="F399" s="21" t="s">
        <v>1465</v>
      </c>
      <c r="G399" s="149">
        <v>0.21180555555555555</v>
      </c>
      <c r="H399" s="22">
        <v>0.24305555555555555</v>
      </c>
      <c r="I399" s="22" t="s">
        <v>1409</v>
      </c>
    </row>
    <row r="400" spans="1:9" x14ac:dyDescent="0.25">
      <c r="A400" s="21" t="s">
        <v>184</v>
      </c>
      <c r="B400" s="21" t="s">
        <v>1400</v>
      </c>
      <c r="C400" s="40">
        <v>570</v>
      </c>
      <c r="D400" s="21" t="s">
        <v>1408</v>
      </c>
      <c r="E400" s="41" t="s">
        <v>2705</v>
      </c>
      <c r="F400" s="21" t="s">
        <v>1465</v>
      </c>
      <c r="G400" s="149">
        <v>0.22222222222222221</v>
      </c>
      <c r="H400" s="22">
        <v>0.24305555555555555</v>
      </c>
      <c r="I400" s="22" t="s">
        <v>1410</v>
      </c>
    </row>
    <row r="401" spans="1:9" x14ac:dyDescent="0.25">
      <c r="A401" s="21" t="s">
        <v>184</v>
      </c>
      <c r="B401" s="21" t="s">
        <v>1400</v>
      </c>
      <c r="C401" s="40">
        <v>570</v>
      </c>
      <c r="D401" s="21" t="s">
        <v>1408</v>
      </c>
      <c r="E401" s="41" t="s">
        <v>2705</v>
      </c>
      <c r="F401" s="21" t="s">
        <v>1465</v>
      </c>
      <c r="G401" s="149">
        <v>0.22916666666666666</v>
      </c>
      <c r="H401" s="22">
        <v>0.24305555555555555</v>
      </c>
      <c r="I401" s="22" t="s">
        <v>1410</v>
      </c>
    </row>
    <row r="402" spans="1:9" x14ac:dyDescent="0.25">
      <c r="A402" s="21" t="s">
        <v>184</v>
      </c>
      <c r="B402" s="21" t="s">
        <v>1400</v>
      </c>
      <c r="C402" s="40">
        <v>570</v>
      </c>
      <c r="D402" s="21" t="s">
        <v>1408</v>
      </c>
      <c r="E402" s="41" t="s">
        <v>2706</v>
      </c>
      <c r="F402" s="21" t="s">
        <v>1465</v>
      </c>
      <c r="G402" s="149">
        <v>0.25694444444444448</v>
      </c>
      <c r="H402" s="22">
        <v>0.29166666666666669</v>
      </c>
      <c r="I402" s="22" t="s">
        <v>2700</v>
      </c>
    </row>
    <row r="403" spans="1:9" x14ac:dyDescent="0.25">
      <c r="A403" s="21" t="s">
        <v>184</v>
      </c>
      <c r="B403" s="21" t="s">
        <v>1400</v>
      </c>
      <c r="C403" s="40">
        <v>570</v>
      </c>
      <c r="D403" s="21" t="s">
        <v>1408</v>
      </c>
      <c r="E403" s="41" t="s">
        <v>2717</v>
      </c>
      <c r="F403" s="21" t="s">
        <v>1465</v>
      </c>
      <c r="G403" s="149">
        <v>0.70833333333333337</v>
      </c>
      <c r="H403" s="22">
        <v>0.74305555555555547</v>
      </c>
      <c r="I403" s="22" t="s">
        <v>1409</v>
      </c>
    </row>
    <row r="404" spans="1:9" x14ac:dyDescent="0.25">
      <c r="A404" s="21" t="s">
        <v>184</v>
      </c>
      <c r="B404" s="21" t="s">
        <v>1400</v>
      </c>
      <c r="C404" s="40">
        <v>570</v>
      </c>
      <c r="D404" s="21" t="s">
        <v>1408</v>
      </c>
      <c r="E404" s="41" t="s">
        <v>2716</v>
      </c>
      <c r="F404" s="21" t="s">
        <v>1465</v>
      </c>
      <c r="G404" s="149">
        <v>0.75694444444444453</v>
      </c>
      <c r="H404" s="22">
        <v>0.79166666666666663</v>
      </c>
      <c r="I404" s="22" t="s">
        <v>2891</v>
      </c>
    </row>
    <row r="405" spans="1:9" x14ac:dyDescent="0.25">
      <c r="A405" s="21" t="s">
        <v>184</v>
      </c>
      <c r="B405" s="21" t="s">
        <v>1400</v>
      </c>
      <c r="C405" s="40">
        <v>570</v>
      </c>
      <c r="D405" s="21" t="s">
        <v>1408</v>
      </c>
      <c r="E405" s="41" t="s">
        <v>2712</v>
      </c>
      <c r="F405" s="21" t="s">
        <v>1465</v>
      </c>
      <c r="G405" s="149">
        <v>0.87847222222222221</v>
      </c>
      <c r="H405" s="22">
        <v>0.91319444444444453</v>
      </c>
      <c r="I405" s="22" t="s">
        <v>1409</v>
      </c>
    </row>
    <row r="406" spans="1:9" x14ac:dyDescent="0.25">
      <c r="A406" s="21" t="s">
        <v>184</v>
      </c>
      <c r="B406" s="21" t="s">
        <v>1400</v>
      </c>
      <c r="C406" s="40">
        <v>1275</v>
      </c>
      <c r="D406" s="21" t="s">
        <v>1415</v>
      </c>
      <c r="E406" s="41" t="s">
        <v>2717</v>
      </c>
      <c r="F406" s="21" t="s">
        <v>1465</v>
      </c>
      <c r="G406" s="149">
        <v>0.70833333333333337</v>
      </c>
      <c r="H406" s="22">
        <v>0.74305555555555547</v>
      </c>
      <c r="I406" s="22" t="s">
        <v>1507</v>
      </c>
    </row>
    <row r="407" spans="1:9" x14ac:dyDescent="0.25">
      <c r="A407" s="21" t="s">
        <v>291</v>
      </c>
      <c r="B407" s="21" t="s">
        <v>1400</v>
      </c>
      <c r="C407" s="40">
        <v>1495</v>
      </c>
      <c r="D407" s="21" t="s">
        <v>1416</v>
      </c>
      <c r="E407" s="41" t="s">
        <v>2706</v>
      </c>
      <c r="F407" s="21" t="s">
        <v>1465</v>
      </c>
      <c r="G407" s="149">
        <v>0.25694444444444448</v>
      </c>
      <c r="H407" s="22">
        <v>0.30555555555555552</v>
      </c>
      <c r="I407" s="22" t="s">
        <v>1501</v>
      </c>
    </row>
    <row r="408" spans="1:9" x14ac:dyDescent="0.25">
      <c r="A408" s="21" t="s">
        <v>10</v>
      </c>
      <c r="B408" s="21" t="s">
        <v>1400</v>
      </c>
      <c r="C408" s="40">
        <v>1495</v>
      </c>
      <c r="D408" s="21" t="s">
        <v>1422</v>
      </c>
      <c r="E408" s="41" t="s">
        <v>2706</v>
      </c>
      <c r="F408" s="21" t="s">
        <v>1465</v>
      </c>
      <c r="G408" s="149">
        <v>0.25694444444444448</v>
      </c>
      <c r="H408" s="22">
        <v>0.3125</v>
      </c>
      <c r="I408" s="22" t="s">
        <v>1501</v>
      </c>
    </row>
    <row r="409" spans="1:9" x14ac:dyDescent="0.25">
      <c r="A409" s="21" t="s">
        <v>184</v>
      </c>
      <c r="B409" s="21" t="s">
        <v>1400</v>
      </c>
      <c r="C409" s="40">
        <v>1250</v>
      </c>
      <c r="D409" s="21" t="s">
        <v>2950</v>
      </c>
      <c r="E409" s="41" t="s">
        <v>2717</v>
      </c>
      <c r="F409" s="21" t="s">
        <v>1465</v>
      </c>
      <c r="G409" s="149">
        <v>0.67708333333333337</v>
      </c>
      <c r="H409" s="22">
        <v>0.74305555555555558</v>
      </c>
      <c r="I409" s="22" t="s">
        <v>1951</v>
      </c>
    </row>
    <row r="410" spans="1:9" x14ac:dyDescent="0.25">
      <c r="A410" s="21" t="s">
        <v>184</v>
      </c>
      <c r="B410" s="21" t="s">
        <v>1400</v>
      </c>
      <c r="C410" s="40">
        <v>1250</v>
      </c>
      <c r="D410" s="21" t="s">
        <v>2951</v>
      </c>
      <c r="E410" s="41" t="s">
        <v>2717</v>
      </c>
      <c r="F410" s="21" t="s">
        <v>1465</v>
      </c>
      <c r="G410" s="149">
        <v>0.69097222222222221</v>
      </c>
      <c r="H410" s="22">
        <v>0.74305555555555558</v>
      </c>
      <c r="I410" s="22" t="s">
        <v>2952</v>
      </c>
    </row>
    <row r="411" spans="1:9" x14ac:dyDescent="0.25">
      <c r="A411" s="21" t="s">
        <v>184</v>
      </c>
      <c r="B411" s="21" t="s">
        <v>1400</v>
      </c>
      <c r="C411" s="40">
        <v>570</v>
      </c>
      <c r="D411" s="21" t="s">
        <v>1431</v>
      </c>
      <c r="E411" s="41" t="s">
        <v>2705</v>
      </c>
      <c r="F411" s="21" t="s">
        <v>1465</v>
      </c>
      <c r="G411" s="149">
        <v>0.21527777777777779</v>
      </c>
      <c r="H411" s="22">
        <v>0.23611111111111113</v>
      </c>
      <c r="I411" s="22" t="s">
        <v>1502</v>
      </c>
    </row>
    <row r="412" spans="1:9" x14ac:dyDescent="0.25">
      <c r="A412" s="21" t="s">
        <v>184</v>
      </c>
      <c r="B412" s="21" t="s">
        <v>1400</v>
      </c>
      <c r="C412" s="40">
        <v>570</v>
      </c>
      <c r="D412" s="21" t="s">
        <v>1431</v>
      </c>
      <c r="E412" s="41" t="s">
        <v>2705</v>
      </c>
      <c r="F412" s="21" t="s">
        <v>1465</v>
      </c>
      <c r="G412" s="149">
        <v>0.22569444444444445</v>
      </c>
      <c r="H412" s="22">
        <v>0.24652777777777779</v>
      </c>
      <c r="I412" s="22" t="s">
        <v>1469</v>
      </c>
    </row>
    <row r="413" spans="1:9" x14ac:dyDescent="0.25">
      <c r="A413" s="21" t="s">
        <v>184</v>
      </c>
      <c r="B413" s="21" t="s">
        <v>1400</v>
      </c>
      <c r="C413" s="40">
        <v>570</v>
      </c>
      <c r="D413" s="21" t="s">
        <v>1431</v>
      </c>
      <c r="E413" s="41" t="s">
        <v>2706</v>
      </c>
      <c r="F413" s="21" t="s">
        <v>1465</v>
      </c>
      <c r="G413" s="149">
        <v>0.25694444444444448</v>
      </c>
      <c r="H413" s="22">
        <v>0.29166666666666669</v>
      </c>
      <c r="I413" s="22" t="s">
        <v>2700</v>
      </c>
    </row>
    <row r="414" spans="1:9" x14ac:dyDescent="0.25">
      <c r="A414" s="21" t="s">
        <v>184</v>
      </c>
      <c r="B414" s="21" t="s">
        <v>1400</v>
      </c>
      <c r="C414" s="40">
        <v>570</v>
      </c>
      <c r="D414" s="21" t="s">
        <v>1431</v>
      </c>
      <c r="E414" s="41" t="s">
        <v>2717</v>
      </c>
      <c r="F414" s="21" t="s">
        <v>1465</v>
      </c>
      <c r="G414" s="149">
        <v>0.70138888888888895</v>
      </c>
      <c r="H414" s="22">
        <v>0.74305555555555547</v>
      </c>
      <c r="I414" s="22" t="s">
        <v>1502</v>
      </c>
    </row>
    <row r="415" spans="1:9" x14ac:dyDescent="0.25">
      <c r="A415" s="21" t="s">
        <v>184</v>
      </c>
      <c r="B415" s="21" t="s">
        <v>1400</v>
      </c>
      <c r="C415" s="40">
        <v>570</v>
      </c>
      <c r="D415" s="21" t="s">
        <v>1431</v>
      </c>
      <c r="E415" s="41" t="s">
        <v>2716</v>
      </c>
      <c r="F415" s="21" t="s">
        <v>1465</v>
      </c>
      <c r="G415" s="149">
        <v>0.75694444444444453</v>
      </c>
      <c r="H415" s="22">
        <v>0.79861111111111116</v>
      </c>
      <c r="I415" s="22" t="s">
        <v>2892</v>
      </c>
    </row>
    <row r="416" spans="1:9" x14ac:dyDescent="0.25">
      <c r="A416" s="21" t="s">
        <v>184</v>
      </c>
      <c r="B416" s="21" t="s">
        <v>1441</v>
      </c>
      <c r="C416" s="40">
        <v>1025</v>
      </c>
      <c r="D416" s="21" t="s">
        <v>1435</v>
      </c>
      <c r="E416" s="41" t="s">
        <v>2705</v>
      </c>
      <c r="F416" s="21" t="s">
        <v>1465</v>
      </c>
      <c r="G416" s="149">
        <v>0.19791666666666666</v>
      </c>
      <c r="H416" s="22">
        <v>0.23611111111111113</v>
      </c>
      <c r="I416" s="22" t="s">
        <v>2583</v>
      </c>
    </row>
    <row r="417" spans="1:9" x14ac:dyDescent="0.25">
      <c r="A417" s="21" t="s">
        <v>184</v>
      </c>
      <c r="B417" s="21" t="s">
        <v>1441</v>
      </c>
      <c r="C417" s="40">
        <v>1025</v>
      </c>
      <c r="D417" s="21" t="s">
        <v>1434</v>
      </c>
      <c r="E417" s="41" t="s">
        <v>2716</v>
      </c>
      <c r="F417" s="21" t="s">
        <v>1465</v>
      </c>
      <c r="G417" s="149">
        <v>0.75694444444444453</v>
      </c>
      <c r="H417" s="22">
        <v>0.80555555555555547</v>
      </c>
      <c r="I417" s="22" t="s">
        <v>1501</v>
      </c>
    </row>
    <row r="418" spans="1:9" x14ac:dyDescent="0.25">
      <c r="A418" s="21" t="s">
        <v>10</v>
      </c>
      <c r="B418" s="21" t="s">
        <v>1400</v>
      </c>
      <c r="C418" s="40">
        <v>1569.78</v>
      </c>
      <c r="D418" s="21" t="s">
        <v>1427</v>
      </c>
      <c r="E418" s="41" t="s">
        <v>2712</v>
      </c>
      <c r="F418" s="21" t="s">
        <v>1465</v>
      </c>
      <c r="G418" s="149">
        <v>0.83680555555555558</v>
      </c>
      <c r="H418" s="22">
        <v>0.90277777777777779</v>
      </c>
      <c r="I418" s="22" t="s">
        <v>2582</v>
      </c>
    </row>
    <row r="419" spans="1:9" x14ac:dyDescent="0.25">
      <c r="A419" s="21" t="s">
        <v>184</v>
      </c>
      <c r="B419" s="21" t="s">
        <v>1400</v>
      </c>
      <c r="C419" s="40">
        <v>1275</v>
      </c>
      <c r="D419" s="21" t="s">
        <v>1436</v>
      </c>
      <c r="E419" s="41" t="s">
        <v>2705</v>
      </c>
      <c r="F419" s="21" t="s">
        <v>1465</v>
      </c>
      <c r="G419" s="149">
        <v>0.20138888888888887</v>
      </c>
      <c r="H419" s="22">
        <v>0.23611111111111113</v>
      </c>
      <c r="I419" s="22" t="s">
        <v>2584</v>
      </c>
    </row>
    <row r="420" spans="1:9" x14ac:dyDescent="0.25">
      <c r="A420" s="21" t="s">
        <v>184</v>
      </c>
      <c r="B420" s="21" t="s">
        <v>1400</v>
      </c>
      <c r="C420" s="40">
        <v>1275</v>
      </c>
      <c r="D420" s="21" t="s">
        <v>1436</v>
      </c>
      <c r="E420" s="41" t="s">
        <v>2717</v>
      </c>
      <c r="F420" s="21" t="s">
        <v>1465</v>
      </c>
      <c r="G420" s="149">
        <v>0.69097222222222221</v>
      </c>
      <c r="H420" s="22">
        <v>0.74305555555555547</v>
      </c>
      <c r="I420" s="22" t="s">
        <v>2584</v>
      </c>
    </row>
    <row r="421" spans="1:9" x14ac:dyDescent="0.25">
      <c r="A421" s="21" t="s">
        <v>184</v>
      </c>
      <c r="B421" s="21" t="s">
        <v>1400</v>
      </c>
      <c r="C421" s="40">
        <v>1275</v>
      </c>
      <c r="D421" s="21" t="s">
        <v>1436</v>
      </c>
      <c r="E421" s="41" t="s">
        <v>2716</v>
      </c>
      <c r="F421" s="21" t="s">
        <v>1465</v>
      </c>
      <c r="G421" s="149">
        <v>0.75694444444444453</v>
      </c>
      <c r="H421" s="22">
        <v>0.80555555555555547</v>
      </c>
      <c r="I421" s="22" t="s">
        <v>2891</v>
      </c>
    </row>
    <row r="422" spans="1:9" x14ac:dyDescent="0.25">
      <c r="A422" s="21" t="s">
        <v>184</v>
      </c>
      <c r="B422" s="21" t="s">
        <v>1400</v>
      </c>
      <c r="C422" s="40">
        <v>1275</v>
      </c>
      <c r="D422" s="21" t="s">
        <v>1436</v>
      </c>
      <c r="E422" s="41" t="s">
        <v>2712</v>
      </c>
      <c r="F422" s="21" t="s">
        <v>1465</v>
      </c>
      <c r="G422" s="149">
        <v>0.85763888888888895</v>
      </c>
      <c r="H422" s="22">
        <v>0.90277777777777779</v>
      </c>
      <c r="I422" s="22" t="s">
        <v>2584</v>
      </c>
    </row>
    <row r="423" spans="1:9" s="117" customFormat="1" x14ac:dyDescent="0.25">
      <c r="A423" s="113" t="s">
        <v>184</v>
      </c>
      <c r="B423" s="113" t="s">
        <v>1400</v>
      </c>
      <c r="C423" s="114">
        <v>1145</v>
      </c>
      <c r="D423" s="113" t="s">
        <v>1512</v>
      </c>
      <c r="E423" s="115" t="s">
        <v>2705</v>
      </c>
      <c r="F423" s="113" t="s">
        <v>1465</v>
      </c>
      <c r="G423" s="149">
        <v>0.19444444444444445</v>
      </c>
      <c r="H423" s="116">
        <v>0.2361111111111111</v>
      </c>
      <c r="I423" s="116" t="s">
        <v>1513</v>
      </c>
    </row>
    <row r="424" spans="1:9" s="117" customFormat="1" x14ac:dyDescent="0.25">
      <c r="A424" s="113" t="s">
        <v>98</v>
      </c>
      <c r="B424" s="113" t="s">
        <v>1400</v>
      </c>
      <c r="C424" s="114">
        <v>1145</v>
      </c>
      <c r="D424" s="113" t="s">
        <v>1512</v>
      </c>
      <c r="E424" s="115" t="s">
        <v>2712</v>
      </c>
      <c r="F424" s="113" t="s">
        <v>1465</v>
      </c>
      <c r="G424" s="149">
        <v>0.85416666666666674</v>
      </c>
      <c r="H424" s="116">
        <v>0.90277777777777779</v>
      </c>
      <c r="I424" s="116" t="s">
        <v>1513</v>
      </c>
    </row>
    <row r="425" spans="1:9" x14ac:dyDescent="0.25">
      <c r="A425" s="21" t="s">
        <v>184</v>
      </c>
      <c r="B425" s="21" t="s">
        <v>1400</v>
      </c>
      <c r="C425" s="40">
        <v>1145</v>
      </c>
      <c r="D425" s="21" t="s">
        <v>1437</v>
      </c>
      <c r="E425" s="41" t="s">
        <v>2716</v>
      </c>
      <c r="F425" s="21" t="s">
        <v>1465</v>
      </c>
      <c r="G425" s="149">
        <v>0.75694444444444453</v>
      </c>
      <c r="H425" s="22">
        <v>0.79166666666666663</v>
      </c>
      <c r="I425" s="22" t="s">
        <v>2891</v>
      </c>
    </row>
    <row r="426" spans="1:9" x14ac:dyDescent="0.25">
      <c r="A426" s="21" t="s">
        <v>184</v>
      </c>
      <c r="B426" s="21" t="s">
        <v>1440</v>
      </c>
      <c r="C426" s="40">
        <v>1690</v>
      </c>
      <c r="D426" s="21" t="s">
        <v>1440</v>
      </c>
      <c r="E426" s="41" t="s">
        <v>2705</v>
      </c>
      <c r="F426" s="21" t="s">
        <v>1465</v>
      </c>
      <c r="G426" s="149">
        <v>0.19791666666666666</v>
      </c>
      <c r="H426" s="22">
        <v>0.23611111111111113</v>
      </c>
      <c r="I426" s="22" t="s">
        <v>2235</v>
      </c>
    </row>
    <row r="427" spans="1:9" x14ac:dyDescent="0.25">
      <c r="A427" s="21" t="s">
        <v>184</v>
      </c>
      <c r="B427" s="21" t="s">
        <v>1440</v>
      </c>
      <c r="C427" s="40">
        <v>1690</v>
      </c>
      <c r="D427" s="21" t="s">
        <v>1440</v>
      </c>
      <c r="E427" s="41" t="s">
        <v>2716</v>
      </c>
      <c r="F427" s="21" t="s">
        <v>1465</v>
      </c>
      <c r="G427" s="149">
        <v>0.75694444444444453</v>
      </c>
      <c r="H427" s="22">
        <v>0.72916666666666663</v>
      </c>
      <c r="I427" s="22" t="s">
        <v>1501</v>
      </c>
    </row>
    <row r="428" spans="1:9" x14ac:dyDescent="0.25">
      <c r="A428" s="21" t="s">
        <v>98</v>
      </c>
      <c r="B428" s="21" t="s">
        <v>1441</v>
      </c>
      <c r="C428" s="40">
        <v>1285</v>
      </c>
      <c r="D428" s="21" t="s">
        <v>1442</v>
      </c>
      <c r="E428" s="41" t="s">
        <v>2712</v>
      </c>
      <c r="F428" s="21" t="s">
        <v>1465</v>
      </c>
      <c r="G428" s="149">
        <v>0.84722222222222221</v>
      </c>
      <c r="H428" s="22">
        <v>0.90277777777777779</v>
      </c>
      <c r="I428" s="22" t="s">
        <v>1337</v>
      </c>
    </row>
    <row r="429" spans="1:9" x14ac:dyDescent="0.25">
      <c r="A429" s="21" t="s">
        <v>184</v>
      </c>
      <c r="B429" s="21" t="s">
        <v>1441</v>
      </c>
      <c r="C429" s="40">
        <v>910</v>
      </c>
      <c r="D429" s="21" t="s">
        <v>1443</v>
      </c>
      <c r="E429" s="41" t="s">
        <v>2705</v>
      </c>
      <c r="F429" s="21" t="s">
        <v>1465</v>
      </c>
      <c r="G429" s="149">
        <v>0.20833333333333334</v>
      </c>
      <c r="H429" s="22">
        <v>0.23611111111111113</v>
      </c>
      <c r="I429" s="22" t="s">
        <v>1444</v>
      </c>
    </row>
    <row r="430" spans="1:9" x14ac:dyDescent="0.25">
      <c r="A430" s="21" t="s">
        <v>184</v>
      </c>
      <c r="B430" s="21" t="s">
        <v>1441</v>
      </c>
      <c r="C430" s="40">
        <v>910</v>
      </c>
      <c r="D430" s="21" t="s">
        <v>1443</v>
      </c>
      <c r="E430" s="41" t="s">
        <v>2706</v>
      </c>
      <c r="F430" s="21" t="s">
        <v>1465</v>
      </c>
      <c r="G430" s="149">
        <v>0.25694444444444448</v>
      </c>
      <c r="H430" s="22">
        <v>0.29166666666666669</v>
      </c>
      <c r="I430" s="22" t="s">
        <v>1501</v>
      </c>
    </row>
    <row r="431" spans="1:9" x14ac:dyDescent="0.25">
      <c r="A431" s="21" t="s">
        <v>184</v>
      </c>
      <c r="B431" s="21" t="s">
        <v>1441</v>
      </c>
      <c r="C431" s="40">
        <v>910</v>
      </c>
      <c r="D431" s="21" t="s">
        <v>1443</v>
      </c>
      <c r="E431" s="41" t="s">
        <v>2717</v>
      </c>
      <c r="F431" s="21" t="s">
        <v>1465</v>
      </c>
      <c r="G431" s="149">
        <v>0.68055555555555558</v>
      </c>
      <c r="H431" s="22">
        <v>0.73611111111111116</v>
      </c>
      <c r="I431" s="22" t="s">
        <v>1444</v>
      </c>
    </row>
    <row r="432" spans="1:9" x14ac:dyDescent="0.25">
      <c r="A432" s="21" t="s">
        <v>184</v>
      </c>
      <c r="B432" s="21" t="s">
        <v>1441</v>
      </c>
      <c r="C432" s="40">
        <v>910</v>
      </c>
      <c r="D432" s="21" t="s">
        <v>1443</v>
      </c>
      <c r="E432" s="41" t="s">
        <v>2716</v>
      </c>
      <c r="F432" s="21" t="s">
        <v>1465</v>
      </c>
      <c r="G432" s="149">
        <v>0.75694444444444453</v>
      </c>
      <c r="H432" s="22">
        <v>0.79166666666666663</v>
      </c>
      <c r="I432" s="22" t="s">
        <v>2892</v>
      </c>
    </row>
    <row r="433" spans="1:9" s="117" customFormat="1" x14ac:dyDescent="0.25">
      <c r="A433" s="113" t="s">
        <v>98</v>
      </c>
      <c r="B433" s="113" t="s">
        <v>1441</v>
      </c>
      <c r="C433" s="114">
        <v>1174.731012</v>
      </c>
      <c r="D433" s="113" t="s">
        <v>1450</v>
      </c>
      <c r="E433" s="115" t="s">
        <v>2705</v>
      </c>
      <c r="F433" s="113" t="s">
        <v>1465</v>
      </c>
      <c r="G433" s="149">
        <v>0.19444444444444445</v>
      </c>
      <c r="H433" s="116">
        <v>0.2361111111111111</v>
      </c>
      <c r="I433" s="116" t="s">
        <v>2421</v>
      </c>
    </row>
    <row r="434" spans="1:9" x14ac:dyDescent="0.25">
      <c r="A434" s="21" t="s">
        <v>98</v>
      </c>
      <c r="B434" s="21" t="s">
        <v>1441</v>
      </c>
      <c r="C434" s="40">
        <v>990.09</v>
      </c>
      <c r="D434" s="21" t="s">
        <v>1453</v>
      </c>
      <c r="E434" s="41" t="s">
        <v>2705</v>
      </c>
      <c r="F434" s="21" t="s">
        <v>1465</v>
      </c>
      <c r="G434" s="149">
        <v>0.2013888888888889</v>
      </c>
      <c r="H434" s="22">
        <v>0.24305555555555555</v>
      </c>
      <c r="I434" s="22" t="s">
        <v>1940</v>
      </c>
    </row>
    <row r="435" spans="1:9" x14ac:dyDescent="0.25">
      <c r="A435" s="21" t="s">
        <v>184</v>
      </c>
      <c r="B435" s="21" t="s">
        <v>1441</v>
      </c>
      <c r="C435" s="40">
        <v>990.09</v>
      </c>
      <c r="D435" s="21" t="s">
        <v>1453</v>
      </c>
      <c r="E435" s="41" t="s">
        <v>2706</v>
      </c>
      <c r="F435" s="21" t="s">
        <v>1465</v>
      </c>
      <c r="G435" s="149">
        <v>0.25694444444444448</v>
      </c>
      <c r="H435" s="22">
        <v>0.30555555555555552</v>
      </c>
      <c r="I435" s="22" t="s">
        <v>1501</v>
      </c>
    </row>
    <row r="436" spans="1:9" x14ac:dyDescent="0.25">
      <c r="A436" s="21" t="s">
        <v>184</v>
      </c>
      <c r="B436" s="21" t="s">
        <v>1441</v>
      </c>
      <c r="C436" s="40">
        <v>990.09</v>
      </c>
      <c r="D436" s="21" t="s">
        <v>1453</v>
      </c>
      <c r="E436" s="41" t="s">
        <v>2717</v>
      </c>
      <c r="F436" s="21" t="s">
        <v>1465</v>
      </c>
      <c r="G436" s="149">
        <v>0.68750000000000011</v>
      </c>
      <c r="H436" s="22">
        <v>0.73611111111111116</v>
      </c>
      <c r="I436" s="22" t="s">
        <v>1940</v>
      </c>
    </row>
    <row r="437" spans="1:9" x14ac:dyDescent="0.25">
      <c r="A437" s="21" t="s">
        <v>98</v>
      </c>
      <c r="B437" s="21" t="s">
        <v>1441</v>
      </c>
      <c r="C437" s="40">
        <v>990.09</v>
      </c>
      <c r="D437" s="21" t="s">
        <v>1453</v>
      </c>
      <c r="E437" s="41" t="s">
        <v>2716</v>
      </c>
      <c r="F437" s="21" t="s">
        <v>1465</v>
      </c>
      <c r="G437" s="149">
        <v>0.75694444444444453</v>
      </c>
      <c r="H437" s="22">
        <v>0.8125</v>
      </c>
      <c r="I437" s="22" t="s">
        <v>1501</v>
      </c>
    </row>
    <row r="438" spans="1:9" x14ac:dyDescent="0.25">
      <c r="A438" s="21" t="s">
        <v>98</v>
      </c>
      <c r="B438" s="21" t="s">
        <v>1441</v>
      </c>
      <c r="C438" s="40">
        <v>990.09</v>
      </c>
      <c r="D438" s="21" t="s">
        <v>1453</v>
      </c>
      <c r="E438" s="41" t="s">
        <v>2712</v>
      </c>
      <c r="F438" s="21" t="s">
        <v>1465</v>
      </c>
      <c r="G438" s="149">
        <v>0.86458333333333337</v>
      </c>
      <c r="H438" s="22">
        <v>0.90277777777777779</v>
      </c>
      <c r="I438" s="22" t="s">
        <v>1940</v>
      </c>
    </row>
    <row r="439" spans="1:9" x14ac:dyDescent="0.25">
      <c r="A439" s="21" t="s">
        <v>10</v>
      </c>
      <c r="B439" s="21" t="s">
        <v>1441</v>
      </c>
      <c r="C439" s="40">
        <v>1174.731012</v>
      </c>
      <c r="D439" s="21" t="s">
        <v>1450</v>
      </c>
      <c r="E439" s="41" t="s">
        <v>2716</v>
      </c>
      <c r="F439" s="21" t="s">
        <v>1465</v>
      </c>
      <c r="G439" s="149">
        <v>0.75694444444444453</v>
      </c>
      <c r="H439" s="22">
        <v>0.80555555555555547</v>
      </c>
      <c r="I439" s="22" t="s">
        <v>1501</v>
      </c>
    </row>
    <row r="440" spans="1:9" x14ac:dyDescent="0.25">
      <c r="A440" s="21" t="s">
        <v>98</v>
      </c>
      <c r="B440" s="21" t="s">
        <v>1441</v>
      </c>
      <c r="C440" s="40">
        <v>990.09</v>
      </c>
      <c r="D440" s="21" t="s">
        <v>1455</v>
      </c>
      <c r="E440" s="41" t="s">
        <v>2705</v>
      </c>
      <c r="F440" s="21" t="s">
        <v>1465</v>
      </c>
      <c r="G440" s="149">
        <v>0.20833333333333334</v>
      </c>
      <c r="H440" s="22">
        <v>0.23611111111111113</v>
      </c>
      <c r="I440" s="22" t="s">
        <v>97</v>
      </c>
    </row>
    <row r="441" spans="1:9" x14ac:dyDescent="0.25">
      <c r="A441" s="21" t="s">
        <v>98</v>
      </c>
      <c r="B441" s="21" t="s">
        <v>1441</v>
      </c>
      <c r="C441" s="40">
        <v>990.09</v>
      </c>
      <c r="D441" s="21" t="s">
        <v>1455</v>
      </c>
      <c r="E441" s="41" t="s">
        <v>2706</v>
      </c>
      <c r="F441" s="21" t="s">
        <v>1465</v>
      </c>
      <c r="G441" s="149">
        <v>0.25694444444444448</v>
      </c>
      <c r="H441" s="22">
        <v>0.30555555555555552</v>
      </c>
      <c r="I441" s="22" t="s">
        <v>1501</v>
      </c>
    </row>
    <row r="442" spans="1:9" x14ac:dyDescent="0.25">
      <c r="A442" s="21" t="s">
        <v>98</v>
      </c>
      <c r="B442" s="21" t="s">
        <v>1441</v>
      </c>
      <c r="C442" s="40">
        <v>990.09</v>
      </c>
      <c r="D442" s="21" t="s">
        <v>1455</v>
      </c>
      <c r="E442" s="41" t="s">
        <v>2717</v>
      </c>
      <c r="F442" s="21" t="s">
        <v>1465</v>
      </c>
      <c r="G442" s="149">
        <v>0.68750000000000011</v>
      </c>
      <c r="H442" s="22">
        <v>0.74305555555555547</v>
      </c>
      <c r="I442" s="22" t="s">
        <v>97</v>
      </c>
    </row>
    <row r="443" spans="1:9" x14ac:dyDescent="0.25">
      <c r="A443" s="21" t="s">
        <v>98</v>
      </c>
      <c r="B443" s="21" t="s">
        <v>1441</v>
      </c>
      <c r="C443" s="40">
        <v>990.09</v>
      </c>
      <c r="D443" s="21" t="s">
        <v>1455</v>
      </c>
      <c r="E443" s="41" t="s">
        <v>2716</v>
      </c>
      <c r="F443" s="21" t="s">
        <v>1465</v>
      </c>
      <c r="G443" s="149">
        <v>0.75694444444444453</v>
      </c>
      <c r="H443" s="22">
        <v>0.79166666666666663</v>
      </c>
      <c r="I443" s="22" t="s">
        <v>1501</v>
      </c>
    </row>
    <row r="444" spans="1:9" x14ac:dyDescent="0.25">
      <c r="A444" s="21" t="s">
        <v>98</v>
      </c>
      <c r="B444" s="21" t="s">
        <v>1441</v>
      </c>
      <c r="C444" s="40">
        <v>990.09</v>
      </c>
      <c r="D444" s="21" t="s">
        <v>1455</v>
      </c>
      <c r="E444" s="41" t="s">
        <v>2712</v>
      </c>
      <c r="F444" s="21" t="s">
        <v>1465</v>
      </c>
      <c r="G444" s="149">
        <v>0.86458333333333337</v>
      </c>
      <c r="H444" s="22">
        <v>0.90277777777777779</v>
      </c>
      <c r="I444" s="22" t="s">
        <v>97</v>
      </c>
    </row>
    <row r="445" spans="1:9" x14ac:dyDescent="0.25">
      <c r="A445" s="21" t="s">
        <v>98</v>
      </c>
      <c r="B445" s="21" t="s">
        <v>1441</v>
      </c>
      <c r="C445" s="40">
        <v>1285</v>
      </c>
      <c r="D445" s="21" t="s">
        <v>1442</v>
      </c>
      <c r="E445" s="41" t="s">
        <v>2706</v>
      </c>
      <c r="F445" s="21" t="s">
        <v>1465</v>
      </c>
      <c r="G445" s="149">
        <v>0.25694444444444442</v>
      </c>
      <c r="H445" s="22">
        <v>0.2986111111111111</v>
      </c>
      <c r="I445" s="22" t="s">
        <v>1501</v>
      </c>
    </row>
    <row r="446" spans="1:9" x14ac:dyDescent="0.25">
      <c r="A446" s="21" t="s">
        <v>98</v>
      </c>
      <c r="B446" s="21" t="s">
        <v>1441</v>
      </c>
      <c r="C446" s="40">
        <v>1285</v>
      </c>
      <c r="D446" s="21" t="s">
        <v>1442</v>
      </c>
      <c r="E446" s="41" t="s">
        <v>2717</v>
      </c>
      <c r="F446" s="21" t="s">
        <v>1465</v>
      </c>
      <c r="G446" s="149">
        <v>0.68402777777777779</v>
      </c>
      <c r="H446" s="22">
        <v>0.73611111111111116</v>
      </c>
      <c r="I446" s="22" t="s">
        <v>1337</v>
      </c>
    </row>
    <row r="447" spans="1:9" x14ac:dyDescent="0.25">
      <c r="A447" s="21" t="s">
        <v>10</v>
      </c>
      <c r="B447" s="21" t="s">
        <v>1457</v>
      </c>
      <c r="C447" s="40">
        <v>1450</v>
      </c>
      <c r="D447" s="21" t="s">
        <v>1459</v>
      </c>
      <c r="E447" s="41" t="s">
        <v>2705</v>
      </c>
      <c r="F447" s="21" t="s">
        <v>1465</v>
      </c>
      <c r="G447" s="149">
        <v>0.19791666666666666</v>
      </c>
      <c r="H447" s="22">
        <v>0.23611111111111113</v>
      </c>
      <c r="I447" s="22" t="s">
        <v>525</v>
      </c>
    </row>
    <row r="448" spans="1:9" x14ac:dyDescent="0.25">
      <c r="A448" s="21" t="s">
        <v>184</v>
      </c>
      <c r="B448" s="21" t="s">
        <v>1457</v>
      </c>
      <c r="C448" s="40">
        <v>1450</v>
      </c>
      <c r="D448" s="21" t="s">
        <v>1457</v>
      </c>
      <c r="E448" s="41" t="s">
        <v>2717</v>
      </c>
      <c r="F448" s="21" t="s">
        <v>1465</v>
      </c>
      <c r="G448" s="149">
        <v>0.68402777777777779</v>
      </c>
      <c r="H448" s="22">
        <v>0.73611111111111116</v>
      </c>
      <c r="I448" s="22" t="s">
        <v>1461</v>
      </c>
    </row>
    <row r="449" spans="1:9" x14ac:dyDescent="0.25">
      <c r="A449" s="21" t="s">
        <v>184</v>
      </c>
      <c r="B449" s="21" t="s">
        <v>1457</v>
      </c>
      <c r="C449" s="40">
        <v>1450</v>
      </c>
      <c r="D449" s="21" t="s">
        <v>1457</v>
      </c>
      <c r="E449" s="41" t="s">
        <v>2712</v>
      </c>
      <c r="F449" s="21" t="s">
        <v>1465</v>
      </c>
      <c r="G449" s="149">
        <v>0.84722222222222221</v>
      </c>
      <c r="H449" s="22">
        <v>0.90277777777777779</v>
      </c>
      <c r="I449" s="22" t="s">
        <v>1461</v>
      </c>
    </row>
    <row r="450" spans="1:9" x14ac:dyDescent="0.25">
      <c r="A450" s="21" t="s">
        <v>184</v>
      </c>
      <c r="B450" s="21" t="s">
        <v>1457</v>
      </c>
      <c r="C450" s="40">
        <v>1450</v>
      </c>
      <c r="D450" s="21" t="s">
        <v>1457</v>
      </c>
      <c r="E450" s="41" t="s">
        <v>2716</v>
      </c>
      <c r="F450" s="21" t="s">
        <v>1465</v>
      </c>
      <c r="G450" s="149">
        <v>0.75694444444444442</v>
      </c>
      <c r="H450" s="22">
        <v>0.81944444444444442</v>
      </c>
      <c r="I450" s="21" t="s">
        <v>2700</v>
      </c>
    </row>
    <row r="451" spans="1:9" x14ac:dyDescent="0.25">
      <c r="A451" s="21" t="s">
        <v>184</v>
      </c>
      <c r="B451" s="21" t="s">
        <v>1457</v>
      </c>
      <c r="C451" s="40">
        <v>1450</v>
      </c>
      <c r="D451" s="21" t="s">
        <v>1457</v>
      </c>
      <c r="E451" s="41" t="s">
        <v>2705</v>
      </c>
      <c r="F451" s="21" t="s">
        <v>1465</v>
      </c>
      <c r="G451" s="149">
        <v>0.21875</v>
      </c>
      <c r="H451" s="22">
        <v>0.2361111111111111</v>
      </c>
      <c r="I451" s="21" t="s">
        <v>1461</v>
      </c>
    </row>
    <row r="452" spans="1:9" x14ac:dyDescent="0.25">
      <c r="A452" s="21" t="s">
        <v>184</v>
      </c>
      <c r="B452" s="21" t="s">
        <v>1457</v>
      </c>
      <c r="C452" s="40">
        <v>1450</v>
      </c>
      <c r="D452" s="21" t="s">
        <v>1457</v>
      </c>
      <c r="E452" s="41" t="s">
        <v>2706</v>
      </c>
      <c r="F452" s="21" t="s">
        <v>1465</v>
      </c>
      <c r="G452" s="149">
        <v>0.25347222222222221</v>
      </c>
      <c r="H452" s="22">
        <v>0.3125</v>
      </c>
      <c r="I452" s="21" t="s">
        <v>1473</v>
      </c>
    </row>
  </sheetData>
  <sheetProtection autoFilter="0"/>
  <autoFilter ref="A1:I452" xr:uid="{C096A964-088F-4982-BE09-5DBD65141AB7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D113-8CA3-4AC3-889A-3178B7C5A0BB}">
  <sheetPr>
    <tabColor theme="8" tint="0.39997558519241921"/>
  </sheetPr>
  <dimension ref="A1:K1317"/>
  <sheetViews>
    <sheetView tabSelected="1" zoomScale="70" zoomScaleNormal="70" workbookViewId="0">
      <pane ySplit="1" topLeftCell="A2" activePane="bottomLeft" state="frozen"/>
      <selection pane="bottomLeft" activeCell="F11" sqref="F11"/>
    </sheetView>
  </sheetViews>
  <sheetFormatPr baseColWidth="10" defaultRowHeight="15" x14ac:dyDescent="0.25"/>
  <cols>
    <col min="1" max="1" width="13.5703125" style="1" customWidth="1"/>
    <col min="2" max="2" width="52.140625" customWidth="1"/>
    <col min="3" max="3" width="32" style="1" bestFit="1" customWidth="1"/>
    <col min="4" max="4" width="11.42578125" style="1"/>
    <col min="5" max="5" width="16.28515625" style="1" bestFit="1" customWidth="1"/>
    <col min="6" max="6" width="27.140625" style="1" bestFit="1" customWidth="1"/>
    <col min="7" max="7" width="5.140625" style="1" customWidth="1"/>
    <col min="8" max="8" width="47.5703125" customWidth="1"/>
    <col min="9" max="9" width="10" style="63" customWidth="1"/>
    <col min="10" max="10" width="22.5703125" style="4" bestFit="1" customWidth="1"/>
    <col min="11" max="11" width="23.140625" style="45" bestFit="1" customWidth="1"/>
    <col min="12" max="12" width="14.140625" customWidth="1"/>
    <col min="13" max="13" width="36.28515625" customWidth="1"/>
  </cols>
  <sheetData>
    <row r="1" spans="1:11" x14ac:dyDescent="0.25">
      <c r="A1" s="3" t="s">
        <v>4</v>
      </c>
      <c r="B1" s="49" t="s">
        <v>2911</v>
      </c>
      <c r="C1" s="3" t="s">
        <v>2592</v>
      </c>
      <c r="D1" s="3" t="s">
        <v>1393</v>
      </c>
      <c r="E1" s="3" t="s">
        <v>1516</v>
      </c>
      <c r="F1" s="3" t="s">
        <v>1517</v>
      </c>
      <c r="G1" s="3" t="s">
        <v>1</v>
      </c>
      <c r="H1" s="49" t="s">
        <v>2</v>
      </c>
      <c r="I1" s="3" t="s">
        <v>3</v>
      </c>
      <c r="J1" s="3" t="s">
        <v>5</v>
      </c>
      <c r="K1" s="72" t="s">
        <v>6</v>
      </c>
    </row>
    <row r="2" spans="1:11" x14ac:dyDescent="0.25">
      <c r="A2" s="98" t="s">
        <v>10</v>
      </c>
      <c r="B2" s="102" t="s">
        <v>2912</v>
      </c>
      <c r="C2" s="83" t="s">
        <v>1401</v>
      </c>
      <c r="D2" s="6" t="s">
        <v>1400</v>
      </c>
      <c r="E2" s="6" t="s">
        <v>1401</v>
      </c>
      <c r="F2" s="6" t="s">
        <v>1401</v>
      </c>
      <c r="G2" s="6">
        <v>1</v>
      </c>
      <c r="H2" s="7" t="s">
        <v>44</v>
      </c>
      <c r="I2" s="89" t="s">
        <v>9</v>
      </c>
      <c r="J2" s="16" t="s">
        <v>1518</v>
      </c>
      <c r="K2" s="50" t="s">
        <v>1519</v>
      </c>
    </row>
    <row r="3" spans="1:11" x14ac:dyDescent="0.25">
      <c r="A3" s="87"/>
      <c r="B3" s="103"/>
      <c r="C3" s="84"/>
      <c r="D3" s="1" t="s">
        <v>1400</v>
      </c>
      <c r="E3" s="1" t="s">
        <v>1401</v>
      </c>
      <c r="F3" s="1" t="s">
        <v>1401</v>
      </c>
      <c r="G3" s="1">
        <v>2</v>
      </c>
      <c r="H3" t="s">
        <v>1520</v>
      </c>
      <c r="I3" s="90"/>
      <c r="J3" s="4" t="s">
        <v>1521</v>
      </c>
      <c r="K3" s="51" t="s">
        <v>1522</v>
      </c>
    </row>
    <row r="4" spans="1:11" x14ac:dyDescent="0.25">
      <c r="A4" s="87"/>
      <c r="B4" s="103"/>
      <c r="C4" s="84"/>
      <c r="D4" s="1" t="s">
        <v>1400</v>
      </c>
      <c r="E4" s="1" t="s">
        <v>1401</v>
      </c>
      <c r="F4" s="1" t="s">
        <v>1401</v>
      </c>
      <c r="G4" s="1">
        <v>3</v>
      </c>
      <c r="H4" t="s">
        <v>50</v>
      </c>
      <c r="I4" s="90"/>
      <c r="J4" s="4" t="s">
        <v>1523</v>
      </c>
      <c r="K4" s="51" t="s">
        <v>1524</v>
      </c>
    </row>
    <row r="5" spans="1:11" x14ac:dyDescent="0.25">
      <c r="A5" s="87"/>
      <c r="B5" s="103"/>
      <c r="C5" s="84"/>
      <c r="D5" s="1" t="s">
        <v>1400</v>
      </c>
      <c r="E5" s="1" t="s">
        <v>1401</v>
      </c>
      <c r="F5" s="1" t="s">
        <v>1525</v>
      </c>
      <c r="G5" s="1">
        <v>4</v>
      </c>
      <c r="H5" t="s">
        <v>1526</v>
      </c>
      <c r="I5" s="90"/>
      <c r="J5" s="4" t="s">
        <v>1527</v>
      </c>
      <c r="K5" s="51" t="s">
        <v>1528</v>
      </c>
    </row>
    <row r="6" spans="1:11" x14ac:dyDescent="0.25">
      <c r="A6" s="87"/>
      <c r="B6" s="103"/>
      <c r="C6" s="84"/>
      <c r="D6" s="1" t="s">
        <v>1400</v>
      </c>
      <c r="E6" s="1" t="s">
        <v>1401</v>
      </c>
      <c r="F6" s="1" t="s">
        <v>1525</v>
      </c>
      <c r="G6" s="1">
        <v>5</v>
      </c>
      <c r="H6" t="s">
        <v>53</v>
      </c>
      <c r="I6" s="90"/>
      <c r="J6" s="4" t="s">
        <v>1529</v>
      </c>
      <c r="K6" s="51" t="s">
        <v>1530</v>
      </c>
    </row>
    <row r="7" spans="1:11" x14ac:dyDescent="0.25">
      <c r="A7" s="87"/>
      <c r="B7" s="103"/>
      <c r="C7" s="84"/>
      <c r="D7" s="1" t="s">
        <v>1400</v>
      </c>
      <c r="E7" s="1" t="s">
        <v>1401</v>
      </c>
      <c r="F7" s="1" t="s">
        <v>1525</v>
      </c>
      <c r="G7" s="1">
        <v>6</v>
      </c>
      <c r="H7" t="s">
        <v>56</v>
      </c>
      <c r="I7" s="90"/>
      <c r="J7" s="4" t="s">
        <v>1531</v>
      </c>
      <c r="K7" s="51" t="s">
        <v>1532</v>
      </c>
    </row>
    <row r="8" spans="1:11" x14ac:dyDescent="0.25">
      <c r="A8" s="87"/>
      <c r="B8" s="103"/>
      <c r="C8" s="84"/>
      <c r="D8" s="1" t="s">
        <v>1400</v>
      </c>
      <c r="E8" s="1" t="s">
        <v>1400</v>
      </c>
      <c r="F8" s="1" t="s">
        <v>1533</v>
      </c>
      <c r="G8" s="1">
        <v>7</v>
      </c>
      <c r="H8" t="s">
        <v>59</v>
      </c>
      <c r="I8" s="90"/>
      <c r="J8" s="4" t="s">
        <v>1534</v>
      </c>
      <c r="K8" s="51" t="s">
        <v>1535</v>
      </c>
    </row>
    <row r="9" spans="1:11" x14ac:dyDescent="0.25">
      <c r="A9" s="87"/>
      <c r="B9" s="103"/>
      <c r="C9" s="84"/>
      <c r="D9" s="1" t="s">
        <v>1400</v>
      </c>
      <c r="E9" s="1" t="s">
        <v>1400</v>
      </c>
      <c r="F9" s="1" t="s">
        <v>1533</v>
      </c>
      <c r="G9" s="1">
        <v>8</v>
      </c>
      <c r="H9" t="s">
        <v>1536</v>
      </c>
      <c r="I9" s="90"/>
      <c r="J9" s="4" t="s">
        <v>1537</v>
      </c>
      <c r="K9" s="51" t="s">
        <v>1538</v>
      </c>
    </row>
    <row r="10" spans="1:11" x14ac:dyDescent="0.25">
      <c r="A10" s="87"/>
      <c r="B10" s="103"/>
      <c r="C10" s="84"/>
      <c r="D10" s="1" t="s">
        <v>1400</v>
      </c>
      <c r="E10" s="1" t="s">
        <v>1400</v>
      </c>
      <c r="F10" s="1" t="s">
        <v>1533</v>
      </c>
      <c r="G10" s="1">
        <v>9</v>
      </c>
      <c r="H10" t="s">
        <v>65</v>
      </c>
      <c r="I10" s="90"/>
      <c r="J10" s="4" t="s">
        <v>1539</v>
      </c>
      <c r="K10" s="51" t="s">
        <v>1540</v>
      </c>
    </row>
    <row r="11" spans="1:11" x14ac:dyDescent="0.25">
      <c r="A11" s="87"/>
      <c r="B11" s="103"/>
      <c r="C11" s="84"/>
      <c r="D11" s="1" t="s">
        <v>1400</v>
      </c>
      <c r="E11" s="1" t="s">
        <v>1400</v>
      </c>
      <c r="F11" s="1" t="s">
        <v>1533</v>
      </c>
      <c r="G11" s="1">
        <v>10</v>
      </c>
      <c r="H11" t="s">
        <v>68</v>
      </c>
      <c r="I11" s="90"/>
      <c r="J11" s="4" t="s">
        <v>1541</v>
      </c>
      <c r="K11" s="51" t="s">
        <v>1542</v>
      </c>
    </row>
    <row r="12" spans="1:11" x14ac:dyDescent="0.25">
      <c r="A12" s="88"/>
      <c r="B12" s="104"/>
      <c r="C12" s="85"/>
      <c r="D12" s="13" t="s">
        <v>1400</v>
      </c>
      <c r="E12" s="13" t="s">
        <v>1400</v>
      </c>
      <c r="F12" s="13" t="s">
        <v>1533</v>
      </c>
      <c r="G12" s="13">
        <v>11</v>
      </c>
      <c r="H12" s="14" t="s">
        <v>40</v>
      </c>
      <c r="I12" s="91"/>
      <c r="J12" s="18" t="s">
        <v>1543</v>
      </c>
      <c r="K12" s="52" t="s">
        <v>1544</v>
      </c>
    </row>
    <row r="13" spans="1:11" x14ac:dyDescent="0.25">
      <c r="A13" s="98" t="s">
        <v>10</v>
      </c>
      <c r="B13" s="102" t="s">
        <v>2914</v>
      </c>
      <c r="C13" s="83" t="s">
        <v>1401</v>
      </c>
      <c r="D13" s="6" t="s">
        <v>1400</v>
      </c>
      <c r="E13" s="6" t="s">
        <v>1400</v>
      </c>
      <c r="F13" s="6" t="s">
        <v>1533</v>
      </c>
      <c r="G13" s="6">
        <v>1</v>
      </c>
      <c r="H13" s="7" t="s">
        <v>40</v>
      </c>
      <c r="I13" s="92" t="s">
        <v>1387</v>
      </c>
      <c r="J13" s="16" t="s">
        <v>1543</v>
      </c>
      <c r="K13" s="50" t="s">
        <v>1544</v>
      </c>
    </row>
    <row r="14" spans="1:11" x14ac:dyDescent="0.25">
      <c r="A14" s="87"/>
      <c r="B14" s="103"/>
      <c r="C14" s="84"/>
      <c r="D14" s="1" t="s">
        <v>1400</v>
      </c>
      <c r="E14" s="1" t="s">
        <v>1400</v>
      </c>
      <c r="F14" s="1" t="s">
        <v>1533</v>
      </c>
      <c r="G14" s="1">
        <v>2</v>
      </c>
      <c r="H14" t="s">
        <v>68</v>
      </c>
      <c r="I14" s="93"/>
      <c r="J14" s="4" t="s">
        <v>1541</v>
      </c>
      <c r="K14" s="51" t="s">
        <v>1542</v>
      </c>
    </row>
    <row r="15" spans="1:11" x14ac:dyDescent="0.25">
      <c r="A15" s="87"/>
      <c r="B15" s="103"/>
      <c r="C15" s="84"/>
      <c r="D15" s="1" t="s">
        <v>1400</v>
      </c>
      <c r="E15" s="1" t="s">
        <v>1400</v>
      </c>
      <c r="F15" s="1" t="s">
        <v>1533</v>
      </c>
      <c r="G15" s="1">
        <v>3</v>
      </c>
      <c r="H15" t="s">
        <v>65</v>
      </c>
      <c r="I15" s="93"/>
      <c r="J15" s="4" t="s">
        <v>1539</v>
      </c>
      <c r="K15" s="51" t="s">
        <v>1540</v>
      </c>
    </row>
    <row r="16" spans="1:11" x14ac:dyDescent="0.25">
      <c r="A16" s="87"/>
      <c r="B16" s="103"/>
      <c r="C16" s="84"/>
      <c r="D16" s="1" t="s">
        <v>1400</v>
      </c>
      <c r="E16" s="1" t="s">
        <v>1400</v>
      </c>
      <c r="F16" s="1" t="s">
        <v>1533</v>
      </c>
      <c r="G16" s="1">
        <v>4</v>
      </c>
      <c r="H16" t="s">
        <v>1536</v>
      </c>
      <c r="I16" s="93"/>
      <c r="J16" s="4" t="s">
        <v>1537</v>
      </c>
      <c r="K16" s="51" t="s">
        <v>1538</v>
      </c>
    </row>
    <row r="17" spans="1:11" x14ac:dyDescent="0.25">
      <c r="A17" s="87"/>
      <c r="B17" s="103"/>
      <c r="C17" s="84"/>
      <c r="D17" s="1" t="s">
        <v>1400</v>
      </c>
      <c r="E17" s="1" t="s">
        <v>1400</v>
      </c>
      <c r="F17" s="1" t="s">
        <v>1533</v>
      </c>
      <c r="G17" s="1">
        <v>5</v>
      </c>
      <c r="H17" t="s">
        <v>59</v>
      </c>
      <c r="I17" s="93"/>
      <c r="J17" s="4" t="s">
        <v>1534</v>
      </c>
      <c r="K17" s="51" t="s">
        <v>1535</v>
      </c>
    </row>
    <row r="18" spans="1:11" x14ac:dyDescent="0.25">
      <c r="A18" s="87"/>
      <c r="B18" s="103"/>
      <c r="C18" s="84"/>
      <c r="D18" s="1" t="s">
        <v>1400</v>
      </c>
      <c r="E18" s="1" t="s">
        <v>1401</v>
      </c>
      <c r="F18" s="1" t="s">
        <v>1525</v>
      </c>
      <c r="G18" s="1">
        <v>6</v>
      </c>
      <c r="H18" t="s">
        <v>56</v>
      </c>
      <c r="I18" s="93"/>
      <c r="J18" s="4" t="s">
        <v>1531</v>
      </c>
      <c r="K18" s="51" t="s">
        <v>1532</v>
      </c>
    </row>
    <row r="19" spans="1:11" x14ac:dyDescent="0.25">
      <c r="A19" s="87"/>
      <c r="B19" s="103"/>
      <c r="C19" s="84"/>
      <c r="D19" s="1" t="s">
        <v>1400</v>
      </c>
      <c r="E19" s="1" t="s">
        <v>1401</v>
      </c>
      <c r="F19" s="1" t="s">
        <v>1525</v>
      </c>
      <c r="G19" s="1">
        <v>7</v>
      </c>
      <c r="H19" t="s">
        <v>53</v>
      </c>
      <c r="I19" s="93"/>
      <c r="J19" s="4" t="s">
        <v>1529</v>
      </c>
      <c r="K19" s="51" t="s">
        <v>1530</v>
      </c>
    </row>
    <row r="20" spans="1:11" x14ac:dyDescent="0.25">
      <c r="A20" s="87"/>
      <c r="B20" s="103"/>
      <c r="C20" s="84"/>
      <c r="D20" s="1" t="s">
        <v>1400</v>
      </c>
      <c r="E20" s="1" t="s">
        <v>1401</v>
      </c>
      <c r="F20" s="1" t="s">
        <v>1525</v>
      </c>
      <c r="G20" s="1">
        <v>8</v>
      </c>
      <c r="H20" t="s">
        <v>1526</v>
      </c>
      <c r="I20" s="93"/>
      <c r="J20" s="4" t="s">
        <v>1527</v>
      </c>
      <c r="K20" s="51" t="s">
        <v>1528</v>
      </c>
    </row>
    <row r="21" spans="1:11" x14ac:dyDescent="0.25">
      <c r="A21" s="87"/>
      <c r="B21" s="103"/>
      <c r="C21" s="84"/>
      <c r="D21" s="1" t="s">
        <v>1400</v>
      </c>
      <c r="E21" s="1" t="s">
        <v>1401</v>
      </c>
      <c r="F21" s="1" t="s">
        <v>1401</v>
      </c>
      <c r="G21" s="1">
        <v>9</v>
      </c>
      <c r="H21" t="s">
        <v>50</v>
      </c>
      <c r="I21" s="93"/>
      <c r="J21" s="4" t="s">
        <v>1523</v>
      </c>
      <c r="K21" s="51" t="s">
        <v>1524</v>
      </c>
    </row>
    <row r="22" spans="1:11" x14ac:dyDescent="0.25">
      <c r="A22" s="87"/>
      <c r="B22" s="103"/>
      <c r="C22" s="84"/>
      <c r="D22" s="1" t="s">
        <v>1400</v>
      </c>
      <c r="E22" s="1" t="s">
        <v>1401</v>
      </c>
      <c r="F22" s="1" t="s">
        <v>1401</v>
      </c>
      <c r="G22" s="1">
        <v>10</v>
      </c>
      <c r="H22" t="s">
        <v>1520</v>
      </c>
      <c r="I22" s="93"/>
      <c r="J22" s="4" t="s">
        <v>1521</v>
      </c>
      <c r="K22" s="51" t="s">
        <v>1522</v>
      </c>
    </row>
    <row r="23" spans="1:11" x14ac:dyDescent="0.25">
      <c r="A23" s="88"/>
      <c r="B23" s="104"/>
      <c r="C23" s="85"/>
      <c r="D23" s="13" t="s">
        <v>1400</v>
      </c>
      <c r="E23" s="13" t="s">
        <v>1401</v>
      </c>
      <c r="F23" s="13" t="s">
        <v>1401</v>
      </c>
      <c r="G23" s="13">
        <v>11</v>
      </c>
      <c r="H23" s="14" t="s">
        <v>44</v>
      </c>
      <c r="I23" s="94"/>
      <c r="J23" s="18" t="s">
        <v>1518</v>
      </c>
      <c r="K23" s="52" t="s">
        <v>1519</v>
      </c>
    </row>
    <row r="24" spans="1:11" x14ac:dyDescent="0.25">
      <c r="A24" s="98" t="s">
        <v>184</v>
      </c>
      <c r="B24" s="105" t="s">
        <v>2913</v>
      </c>
      <c r="C24" s="83" t="s">
        <v>1404</v>
      </c>
      <c r="D24" s="6" t="s">
        <v>1400</v>
      </c>
      <c r="E24" s="6" t="s">
        <v>1400</v>
      </c>
      <c r="F24" s="6" t="s">
        <v>1533</v>
      </c>
      <c r="G24" s="6">
        <v>1</v>
      </c>
      <c r="H24" s="7" t="s">
        <v>40</v>
      </c>
      <c r="I24" s="92" t="s">
        <v>1387</v>
      </c>
      <c r="J24" s="16" t="s">
        <v>1543</v>
      </c>
      <c r="K24" s="50" t="s">
        <v>1544</v>
      </c>
    </row>
    <row r="25" spans="1:11" x14ac:dyDescent="0.25">
      <c r="A25" s="87"/>
      <c r="B25" s="103"/>
      <c r="C25" s="84"/>
      <c r="D25" s="1" t="s">
        <v>1400</v>
      </c>
      <c r="E25" s="1" t="s">
        <v>1400</v>
      </c>
      <c r="F25" s="1" t="s">
        <v>1457</v>
      </c>
      <c r="G25" s="1">
        <v>2</v>
      </c>
      <c r="H25" t="s">
        <v>1545</v>
      </c>
      <c r="I25" s="93"/>
      <c r="J25" s="4" t="s">
        <v>221</v>
      </c>
      <c r="K25" s="51" t="s">
        <v>222</v>
      </c>
    </row>
    <row r="26" spans="1:11" x14ac:dyDescent="0.25">
      <c r="A26" s="87"/>
      <c r="B26" s="103"/>
      <c r="C26" s="84"/>
      <c r="D26" s="1" t="s">
        <v>1400</v>
      </c>
      <c r="E26" s="1" t="s">
        <v>1400</v>
      </c>
      <c r="F26" s="1" t="s">
        <v>1457</v>
      </c>
      <c r="G26" s="1">
        <v>3</v>
      </c>
      <c r="H26" t="s">
        <v>217</v>
      </c>
      <c r="I26" s="93"/>
      <c r="J26" s="4" t="s">
        <v>218</v>
      </c>
      <c r="K26" s="51" t="s">
        <v>219</v>
      </c>
    </row>
    <row r="27" spans="1:11" x14ac:dyDescent="0.25">
      <c r="A27" s="87"/>
      <c r="B27" s="103"/>
      <c r="C27" s="84"/>
      <c r="D27" s="1" t="s">
        <v>1400</v>
      </c>
      <c r="E27" s="1" t="s">
        <v>1400</v>
      </c>
      <c r="F27" s="1" t="s">
        <v>1457</v>
      </c>
      <c r="G27" s="1">
        <v>4</v>
      </c>
      <c r="H27" t="s">
        <v>1546</v>
      </c>
      <c r="I27" s="93"/>
      <c r="J27" s="4" t="s">
        <v>215</v>
      </c>
      <c r="K27" s="51" t="s">
        <v>216</v>
      </c>
    </row>
    <row r="28" spans="1:11" x14ac:dyDescent="0.25">
      <c r="A28" s="87"/>
      <c r="B28" s="103"/>
      <c r="C28" s="84"/>
      <c r="D28" s="1" t="s">
        <v>1400</v>
      </c>
      <c r="E28" s="1" t="s">
        <v>1400</v>
      </c>
      <c r="F28" s="1" t="s">
        <v>1457</v>
      </c>
      <c r="G28" s="1">
        <v>5</v>
      </c>
      <c r="H28" t="s">
        <v>208</v>
      </c>
      <c r="I28" s="93"/>
      <c r="J28" s="4" t="s">
        <v>209</v>
      </c>
      <c r="K28" s="51" t="s">
        <v>210</v>
      </c>
    </row>
    <row r="29" spans="1:11" x14ac:dyDescent="0.25">
      <c r="A29" s="87"/>
      <c r="B29" s="103"/>
      <c r="C29" s="84"/>
      <c r="D29" s="1" t="s">
        <v>1400</v>
      </c>
      <c r="E29" s="1" t="s">
        <v>1400</v>
      </c>
      <c r="F29" s="1" t="s">
        <v>1457</v>
      </c>
      <c r="G29" s="1">
        <v>6</v>
      </c>
      <c r="H29" t="s">
        <v>205</v>
      </c>
      <c r="I29" s="93"/>
      <c r="J29" s="4" t="s">
        <v>206</v>
      </c>
      <c r="K29" s="51" t="s">
        <v>1547</v>
      </c>
    </row>
    <row r="30" spans="1:11" x14ac:dyDescent="0.25">
      <c r="A30" s="87"/>
      <c r="B30" s="103"/>
      <c r="C30" s="84"/>
      <c r="D30" s="1" t="s">
        <v>1400</v>
      </c>
      <c r="E30" s="1" t="s">
        <v>1400</v>
      </c>
      <c r="F30" s="1" t="s">
        <v>1457</v>
      </c>
      <c r="G30" s="1">
        <v>7</v>
      </c>
      <c r="H30" t="s">
        <v>1548</v>
      </c>
      <c r="I30" s="93"/>
      <c r="J30" s="4" t="s">
        <v>1549</v>
      </c>
      <c r="K30" s="51" t="s">
        <v>1550</v>
      </c>
    </row>
    <row r="31" spans="1:11" x14ac:dyDescent="0.25">
      <c r="A31" s="87"/>
      <c r="B31" s="103"/>
      <c r="C31" s="84"/>
      <c r="D31" s="1" t="s">
        <v>1400</v>
      </c>
      <c r="E31" s="1" t="s">
        <v>1400</v>
      </c>
      <c r="F31" s="1" t="s">
        <v>1457</v>
      </c>
      <c r="G31" s="1">
        <v>8</v>
      </c>
      <c r="H31" t="s">
        <v>202</v>
      </c>
      <c r="I31" s="93"/>
      <c r="J31" s="4" t="s">
        <v>203</v>
      </c>
      <c r="K31" s="51" t="s">
        <v>204</v>
      </c>
    </row>
    <row r="32" spans="1:11" x14ac:dyDescent="0.25">
      <c r="A32" s="87"/>
      <c r="B32" s="103"/>
      <c r="C32" s="84"/>
      <c r="D32" s="1" t="s">
        <v>1400</v>
      </c>
      <c r="E32" s="1" t="s">
        <v>1400</v>
      </c>
      <c r="F32" s="1" t="s">
        <v>1457</v>
      </c>
      <c r="G32" s="1">
        <v>9</v>
      </c>
      <c r="H32" t="s">
        <v>199</v>
      </c>
      <c r="I32" s="93"/>
      <c r="J32" s="4" t="s">
        <v>200</v>
      </c>
      <c r="K32" s="51" t="s">
        <v>201</v>
      </c>
    </row>
    <row r="33" spans="1:11" x14ac:dyDescent="0.25">
      <c r="A33" s="87"/>
      <c r="B33" s="103"/>
      <c r="C33" s="84"/>
      <c r="D33" s="1" t="s">
        <v>1400</v>
      </c>
      <c r="E33" s="1" t="s">
        <v>1400</v>
      </c>
      <c r="F33" s="1" t="s">
        <v>1457</v>
      </c>
      <c r="G33" s="1">
        <v>10</v>
      </c>
      <c r="H33" t="s">
        <v>196</v>
      </c>
      <c r="I33" s="93"/>
      <c r="J33" s="4" t="s">
        <v>1551</v>
      </c>
      <c r="K33" s="51" t="s">
        <v>1552</v>
      </c>
    </row>
    <row r="34" spans="1:11" x14ac:dyDescent="0.25">
      <c r="A34" s="87"/>
      <c r="B34" s="103"/>
      <c r="C34" s="84"/>
      <c r="D34" s="1" t="s">
        <v>1400</v>
      </c>
      <c r="E34" s="1" t="s">
        <v>1400</v>
      </c>
      <c r="F34" s="1" t="s">
        <v>1457</v>
      </c>
      <c r="G34" s="1">
        <v>11</v>
      </c>
      <c r="H34" t="s">
        <v>1553</v>
      </c>
      <c r="I34" s="93"/>
      <c r="J34" s="4" t="s">
        <v>1554</v>
      </c>
      <c r="K34" s="51" t="s">
        <v>1555</v>
      </c>
    </row>
    <row r="35" spans="1:11" x14ac:dyDescent="0.25">
      <c r="A35" s="87"/>
      <c r="B35" s="103"/>
      <c r="C35" s="84"/>
      <c r="D35" s="1" t="s">
        <v>1400</v>
      </c>
      <c r="E35" s="1" t="s">
        <v>1400</v>
      </c>
      <c r="F35" s="1" t="s">
        <v>1457</v>
      </c>
      <c r="G35" s="1">
        <v>12</v>
      </c>
      <c r="H35" t="s">
        <v>1556</v>
      </c>
      <c r="I35" s="93"/>
      <c r="J35" s="4" t="s">
        <v>1000</v>
      </c>
      <c r="K35" s="51" t="s">
        <v>1001</v>
      </c>
    </row>
    <row r="36" spans="1:11" x14ac:dyDescent="0.25">
      <c r="A36" s="87"/>
      <c r="B36" s="103"/>
      <c r="C36" s="84"/>
      <c r="D36" s="1" t="s">
        <v>1400</v>
      </c>
      <c r="E36" s="1" t="s">
        <v>1400</v>
      </c>
      <c r="F36" s="1" t="s">
        <v>1457</v>
      </c>
      <c r="G36" s="1">
        <v>13</v>
      </c>
      <c r="H36" t="s">
        <v>336</v>
      </c>
      <c r="I36" s="93"/>
      <c r="J36" s="4" t="s">
        <v>1003</v>
      </c>
      <c r="K36" s="51" t="s">
        <v>1004</v>
      </c>
    </row>
    <row r="37" spans="1:11" x14ac:dyDescent="0.25">
      <c r="A37" s="87"/>
      <c r="B37" s="103"/>
      <c r="C37" s="84"/>
      <c r="D37" s="1" t="s">
        <v>1400</v>
      </c>
      <c r="E37" s="1" t="s">
        <v>1400</v>
      </c>
      <c r="F37" s="1" t="s">
        <v>1457</v>
      </c>
      <c r="G37" s="1">
        <v>14</v>
      </c>
      <c r="H37" t="s">
        <v>333</v>
      </c>
      <c r="I37" s="93"/>
      <c r="J37" s="4" t="s">
        <v>662</v>
      </c>
      <c r="K37" s="51" t="s">
        <v>1557</v>
      </c>
    </row>
    <row r="38" spans="1:11" x14ac:dyDescent="0.25">
      <c r="A38" s="88"/>
      <c r="B38" s="104"/>
      <c r="C38" s="85"/>
      <c r="D38" s="13" t="s">
        <v>1400</v>
      </c>
      <c r="E38" s="13" t="s">
        <v>1400</v>
      </c>
      <c r="F38" s="13" t="s">
        <v>1457</v>
      </c>
      <c r="G38" s="13">
        <v>15</v>
      </c>
      <c r="H38" s="14" t="s">
        <v>330</v>
      </c>
      <c r="I38" s="94"/>
      <c r="J38" s="18" t="s">
        <v>1558</v>
      </c>
      <c r="K38" s="52" t="s">
        <v>1559</v>
      </c>
    </row>
    <row r="39" spans="1:11" x14ac:dyDescent="0.25">
      <c r="A39" s="98" t="s">
        <v>184</v>
      </c>
      <c r="B39" s="105" t="s">
        <v>2915</v>
      </c>
      <c r="C39" s="83" t="s">
        <v>1406</v>
      </c>
      <c r="D39" s="6" t="s">
        <v>1400</v>
      </c>
      <c r="E39" s="6" t="s">
        <v>1428</v>
      </c>
      <c r="F39" s="6" t="s">
        <v>1406</v>
      </c>
      <c r="G39" s="6">
        <v>1</v>
      </c>
      <c r="H39" s="7" t="s">
        <v>1560</v>
      </c>
      <c r="I39" s="89" t="s">
        <v>9</v>
      </c>
      <c r="J39" s="16" t="s">
        <v>1561</v>
      </c>
      <c r="K39" s="50" t="s">
        <v>1562</v>
      </c>
    </row>
    <row r="40" spans="1:11" x14ac:dyDescent="0.25">
      <c r="A40" s="87"/>
      <c r="B40" s="103"/>
      <c r="C40" s="84"/>
      <c r="D40" s="1" t="s">
        <v>1400</v>
      </c>
      <c r="E40" s="1" t="s">
        <v>1428</v>
      </c>
      <c r="F40" s="1" t="s">
        <v>1406</v>
      </c>
      <c r="G40" s="1">
        <v>2</v>
      </c>
      <c r="H40" t="s">
        <v>996</v>
      </c>
      <c r="I40" s="90"/>
      <c r="J40" s="4" t="s">
        <v>1563</v>
      </c>
      <c r="K40" s="51" t="s">
        <v>1564</v>
      </c>
    </row>
    <row r="41" spans="1:11" x14ac:dyDescent="0.25">
      <c r="A41" s="87"/>
      <c r="B41" s="103"/>
      <c r="C41" s="84"/>
      <c r="D41" s="1" t="s">
        <v>1400</v>
      </c>
      <c r="E41" s="1" t="s">
        <v>1428</v>
      </c>
      <c r="F41" s="1" t="s">
        <v>1406</v>
      </c>
      <c r="G41" s="1">
        <v>3</v>
      </c>
      <c r="H41" t="s">
        <v>1565</v>
      </c>
      <c r="I41" s="90"/>
      <c r="J41" s="4" t="s">
        <v>1566</v>
      </c>
      <c r="K41" s="51" t="s">
        <v>1567</v>
      </c>
    </row>
    <row r="42" spans="1:11" x14ac:dyDescent="0.25">
      <c r="A42" s="87"/>
      <c r="B42" s="103"/>
      <c r="C42" s="84"/>
      <c r="D42" s="1" t="s">
        <v>1400</v>
      </c>
      <c r="E42" s="1" t="s">
        <v>1428</v>
      </c>
      <c r="F42" s="1" t="s">
        <v>1406</v>
      </c>
      <c r="G42" s="1">
        <v>4</v>
      </c>
      <c r="H42" t="s">
        <v>1568</v>
      </c>
      <c r="I42" s="90"/>
      <c r="J42" s="4" t="s">
        <v>1569</v>
      </c>
      <c r="K42" s="51" t="s">
        <v>1570</v>
      </c>
    </row>
    <row r="43" spans="1:11" x14ac:dyDescent="0.25">
      <c r="A43" s="87"/>
      <c r="B43" s="103"/>
      <c r="C43" s="84"/>
      <c r="D43" s="1" t="s">
        <v>1400</v>
      </c>
      <c r="E43" s="1" t="s">
        <v>1428</v>
      </c>
      <c r="F43" s="1" t="s">
        <v>1406</v>
      </c>
      <c r="G43" s="1">
        <v>5</v>
      </c>
      <c r="H43" t="s">
        <v>1571</v>
      </c>
      <c r="I43" s="90"/>
      <c r="J43" s="4" t="s">
        <v>1572</v>
      </c>
      <c r="K43" s="51" t="s">
        <v>1573</v>
      </c>
    </row>
    <row r="44" spans="1:11" x14ac:dyDescent="0.25">
      <c r="A44" s="87"/>
      <c r="B44" s="103"/>
      <c r="C44" s="84"/>
      <c r="D44" s="1" t="s">
        <v>1400</v>
      </c>
      <c r="E44" s="1" t="s">
        <v>1428</v>
      </c>
      <c r="F44" s="1" t="s">
        <v>1406</v>
      </c>
      <c r="G44" s="1">
        <v>6</v>
      </c>
      <c r="H44" t="s">
        <v>1574</v>
      </c>
      <c r="I44" s="90"/>
      <c r="J44" s="4" t="s">
        <v>1575</v>
      </c>
      <c r="K44" s="51" t="s">
        <v>1576</v>
      </c>
    </row>
    <row r="45" spans="1:11" x14ac:dyDescent="0.25">
      <c r="A45" s="87"/>
      <c r="B45" s="103"/>
      <c r="C45" s="84"/>
      <c r="D45" s="1" t="s">
        <v>1400</v>
      </c>
      <c r="E45" s="1" t="s">
        <v>1428</v>
      </c>
      <c r="F45" s="1" t="s">
        <v>1406</v>
      </c>
      <c r="G45" s="1">
        <v>7</v>
      </c>
      <c r="H45" t="s">
        <v>1577</v>
      </c>
      <c r="I45" s="90"/>
      <c r="J45" s="4" t="s">
        <v>1578</v>
      </c>
      <c r="K45" s="51" t="s">
        <v>1579</v>
      </c>
    </row>
    <row r="46" spans="1:11" x14ac:dyDescent="0.25">
      <c r="A46" s="87"/>
      <c r="B46" s="103"/>
      <c r="C46" s="84"/>
      <c r="D46" s="1" t="s">
        <v>1400</v>
      </c>
      <c r="E46" s="1" t="s">
        <v>1428</v>
      </c>
      <c r="F46" s="1" t="s">
        <v>1406</v>
      </c>
      <c r="G46" s="1">
        <v>8</v>
      </c>
      <c r="H46" t="s">
        <v>1580</v>
      </c>
      <c r="I46" s="90"/>
      <c r="J46" s="4" t="s">
        <v>1581</v>
      </c>
      <c r="K46" s="51" t="s">
        <v>1582</v>
      </c>
    </row>
    <row r="47" spans="1:11" x14ac:dyDescent="0.25">
      <c r="A47" s="87"/>
      <c r="B47" s="103"/>
      <c r="C47" s="84"/>
      <c r="D47" s="1" t="s">
        <v>1400</v>
      </c>
      <c r="E47" s="1" t="s">
        <v>1400</v>
      </c>
      <c r="F47" s="1" t="s">
        <v>1583</v>
      </c>
      <c r="G47" s="1">
        <v>9</v>
      </c>
      <c r="H47" t="s">
        <v>1584</v>
      </c>
      <c r="I47" s="90"/>
      <c r="J47" s="4" t="s">
        <v>1585</v>
      </c>
      <c r="K47" s="51" t="s">
        <v>1586</v>
      </c>
    </row>
    <row r="48" spans="1:11" x14ac:dyDescent="0.25">
      <c r="A48" s="87"/>
      <c r="B48" s="103"/>
      <c r="C48" s="84"/>
      <c r="D48" s="1" t="s">
        <v>1400</v>
      </c>
      <c r="E48" s="1" t="s">
        <v>1400</v>
      </c>
      <c r="F48" s="1" t="s">
        <v>1457</v>
      </c>
      <c r="G48" s="1">
        <v>10</v>
      </c>
      <c r="H48" t="s">
        <v>1556</v>
      </c>
      <c r="I48" s="90"/>
      <c r="J48" s="4" t="s">
        <v>1000</v>
      </c>
      <c r="K48" s="51" t="s">
        <v>1001</v>
      </c>
    </row>
    <row r="49" spans="1:11" x14ac:dyDescent="0.25">
      <c r="A49" s="87"/>
      <c r="B49" s="103"/>
      <c r="C49" s="84"/>
      <c r="D49" s="1" t="s">
        <v>1400</v>
      </c>
      <c r="E49" s="1" t="s">
        <v>1400</v>
      </c>
      <c r="F49" s="1" t="s">
        <v>1457</v>
      </c>
      <c r="G49" s="1">
        <v>11</v>
      </c>
      <c r="H49" t="s">
        <v>336</v>
      </c>
      <c r="I49" s="90"/>
      <c r="J49" s="4" t="s">
        <v>1003</v>
      </c>
      <c r="K49" s="51" t="s">
        <v>1004</v>
      </c>
    </row>
    <row r="50" spans="1:11" x14ac:dyDescent="0.25">
      <c r="A50" s="87"/>
      <c r="B50" s="103"/>
      <c r="C50" s="84"/>
      <c r="D50" s="1" t="s">
        <v>1400</v>
      </c>
      <c r="E50" s="1" t="s">
        <v>1400</v>
      </c>
      <c r="F50" s="1" t="s">
        <v>1457</v>
      </c>
      <c r="G50" s="1">
        <v>12</v>
      </c>
      <c r="H50" t="s">
        <v>333</v>
      </c>
      <c r="I50" s="90"/>
      <c r="J50" s="4" t="s">
        <v>662</v>
      </c>
      <c r="K50" s="51" t="s">
        <v>1557</v>
      </c>
    </row>
    <row r="51" spans="1:11" x14ac:dyDescent="0.25">
      <c r="A51" s="87"/>
      <c r="B51" s="103"/>
      <c r="C51" s="84"/>
      <c r="D51" s="1" t="s">
        <v>1400</v>
      </c>
      <c r="E51" s="1" t="s">
        <v>1400</v>
      </c>
      <c r="F51" s="1" t="s">
        <v>1457</v>
      </c>
      <c r="G51" s="1">
        <v>13</v>
      </c>
      <c r="H51" t="s">
        <v>330</v>
      </c>
      <c r="I51" s="90"/>
      <c r="J51" s="4" t="s">
        <v>1558</v>
      </c>
      <c r="K51" s="51" t="s">
        <v>1559</v>
      </c>
    </row>
    <row r="52" spans="1:11" x14ac:dyDescent="0.25">
      <c r="A52" s="88"/>
      <c r="B52" s="104"/>
      <c r="C52" s="85"/>
      <c r="D52" s="13" t="s">
        <v>1400</v>
      </c>
      <c r="E52" s="13" t="s">
        <v>1400</v>
      </c>
      <c r="F52" s="13" t="s">
        <v>1533</v>
      </c>
      <c r="G52" s="13">
        <v>14</v>
      </c>
      <c r="H52" s="14" t="s">
        <v>40</v>
      </c>
      <c r="I52" s="91"/>
      <c r="J52" s="18" t="s">
        <v>1543</v>
      </c>
      <c r="K52" s="52" t="s">
        <v>1544</v>
      </c>
    </row>
    <row r="53" spans="1:11" x14ac:dyDescent="0.25">
      <c r="A53" s="98" t="s">
        <v>184</v>
      </c>
      <c r="B53" s="105" t="s">
        <v>2916</v>
      </c>
      <c r="C53" s="83" t="s">
        <v>1406</v>
      </c>
      <c r="D53" s="6" t="s">
        <v>1400</v>
      </c>
      <c r="E53" s="6" t="s">
        <v>1400</v>
      </c>
      <c r="F53" s="6" t="s">
        <v>1533</v>
      </c>
      <c r="G53" s="6">
        <v>1</v>
      </c>
      <c r="H53" s="7" t="s">
        <v>40</v>
      </c>
      <c r="I53" s="92" t="s">
        <v>1387</v>
      </c>
      <c r="J53" s="16" t="s">
        <v>1543</v>
      </c>
      <c r="K53" s="50" t="s">
        <v>1544</v>
      </c>
    </row>
    <row r="54" spans="1:11" x14ac:dyDescent="0.25">
      <c r="A54" s="87"/>
      <c r="B54" s="103"/>
      <c r="C54" s="84"/>
      <c r="D54" s="1" t="s">
        <v>1400</v>
      </c>
      <c r="E54" s="1" t="s">
        <v>1400</v>
      </c>
      <c r="F54" s="1" t="s">
        <v>1457</v>
      </c>
      <c r="G54" s="1">
        <v>2</v>
      </c>
      <c r="H54" t="s">
        <v>330</v>
      </c>
      <c r="I54" s="93"/>
      <c r="J54" s="4" t="s">
        <v>1558</v>
      </c>
      <c r="K54" s="51" t="s">
        <v>1559</v>
      </c>
    </row>
    <row r="55" spans="1:11" x14ac:dyDescent="0.25">
      <c r="A55" s="87"/>
      <c r="B55" s="103"/>
      <c r="C55" s="84"/>
      <c r="D55" s="1" t="s">
        <v>1400</v>
      </c>
      <c r="E55" s="1" t="s">
        <v>1400</v>
      </c>
      <c r="F55" s="1" t="s">
        <v>1457</v>
      </c>
      <c r="G55" s="1">
        <v>3</v>
      </c>
      <c r="H55" t="s">
        <v>333</v>
      </c>
      <c r="I55" s="93"/>
      <c r="J55" s="4" t="s">
        <v>662</v>
      </c>
      <c r="K55" s="51" t="s">
        <v>1557</v>
      </c>
    </row>
    <row r="56" spans="1:11" x14ac:dyDescent="0.25">
      <c r="A56" s="87"/>
      <c r="B56" s="103"/>
      <c r="C56" s="84"/>
      <c r="D56" s="1" t="s">
        <v>1400</v>
      </c>
      <c r="E56" s="1" t="s">
        <v>1400</v>
      </c>
      <c r="F56" s="1" t="s">
        <v>1457</v>
      </c>
      <c r="G56" s="1">
        <v>4</v>
      </c>
      <c r="H56" t="s">
        <v>336</v>
      </c>
      <c r="I56" s="93"/>
      <c r="J56" s="4" t="s">
        <v>1003</v>
      </c>
      <c r="K56" s="51" t="s">
        <v>1004</v>
      </c>
    </row>
    <row r="57" spans="1:11" x14ac:dyDescent="0.25">
      <c r="A57" s="87"/>
      <c r="B57" s="103"/>
      <c r="C57" s="84"/>
      <c r="D57" s="1" t="s">
        <v>1400</v>
      </c>
      <c r="E57" s="1" t="s">
        <v>1400</v>
      </c>
      <c r="F57" s="1" t="s">
        <v>1457</v>
      </c>
      <c r="G57" s="1">
        <v>5</v>
      </c>
      <c r="H57" t="s">
        <v>1556</v>
      </c>
      <c r="I57" s="93"/>
      <c r="J57" s="4" t="s">
        <v>1000</v>
      </c>
      <c r="K57" s="51" t="s">
        <v>1001</v>
      </c>
    </row>
    <row r="58" spans="1:11" x14ac:dyDescent="0.25">
      <c r="A58" s="87"/>
      <c r="B58" s="103"/>
      <c r="C58" s="84"/>
      <c r="D58" s="1" t="s">
        <v>1400</v>
      </c>
      <c r="E58" s="1" t="s">
        <v>1400</v>
      </c>
      <c r="F58" s="1" t="s">
        <v>1583</v>
      </c>
      <c r="G58" s="1">
        <v>6</v>
      </c>
      <c r="H58" t="s">
        <v>1584</v>
      </c>
      <c r="I58" s="93"/>
      <c r="J58" s="4" t="s">
        <v>1585</v>
      </c>
      <c r="K58" s="51" t="s">
        <v>1586</v>
      </c>
    </row>
    <row r="59" spans="1:11" x14ac:dyDescent="0.25">
      <c r="A59" s="87"/>
      <c r="B59" s="103"/>
      <c r="C59" s="84"/>
      <c r="D59" s="1" t="s">
        <v>1400</v>
      </c>
      <c r="E59" s="1" t="s">
        <v>1428</v>
      </c>
      <c r="F59" s="1" t="s">
        <v>1406</v>
      </c>
      <c r="G59" s="1">
        <v>7</v>
      </c>
      <c r="H59" t="s">
        <v>1580</v>
      </c>
      <c r="I59" s="93"/>
      <c r="J59" s="4" t="s">
        <v>1581</v>
      </c>
      <c r="K59" s="51" t="s">
        <v>1582</v>
      </c>
    </row>
    <row r="60" spans="1:11" x14ac:dyDescent="0.25">
      <c r="A60" s="87"/>
      <c r="B60" s="103"/>
      <c r="C60" s="84"/>
      <c r="D60" s="1" t="s">
        <v>1400</v>
      </c>
      <c r="E60" s="1" t="s">
        <v>1428</v>
      </c>
      <c r="F60" s="1" t="s">
        <v>1406</v>
      </c>
      <c r="G60" s="1">
        <v>8</v>
      </c>
      <c r="H60" t="s">
        <v>1577</v>
      </c>
      <c r="I60" s="93"/>
      <c r="J60" s="4" t="s">
        <v>1578</v>
      </c>
      <c r="K60" s="51" t="s">
        <v>1579</v>
      </c>
    </row>
    <row r="61" spans="1:11" x14ac:dyDescent="0.25">
      <c r="A61" s="87"/>
      <c r="B61" s="103"/>
      <c r="C61" s="84"/>
      <c r="D61" s="1" t="s">
        <v>1400</v>
      </c>
      <c r="E61" s="1" t="s">
        <v>1428</v>
      </c>
      <c r="F61" s="1" t="s">
        <v>1406</v>
      </c>
      <c r="G61" s="1">
        <v>9</v>
      </c>
      <c r="H61" t="s">
        <v>1574</v>
      </c>
      <c r="I61" s="93"/>
      <c r="J61" s="4" t="s">
        <v>1575</v>
      </c>
      <c r="K61" s="51" t="s">
        <v>1576</v>
      </c>
    </row>
    <row r="62" spans="1:11" x14ac:dyDescent="0.25">
      <c r="A62" s="87"/>
      <c r="B62" s="103"/>
      <c r="C62" s="84"/>
      <c r="D62" s="1" t="s">
        <v>1400</v>
      </c>
      <c r="E62" s="1" t="s">
        <v>1428</v>
      </c>
      <c r="F62" s="1" t="s">
        <v>1406</v>
      </c>
      <c r="G62" s="1">
        <v>10</v>
      </c>
      <c r="H62" t="s">
        <v>1571</v>
      </c>
      <c r="I62" s="93"/>
      <c r="J62" s="4" t="s">
        <v>1572</v>
      </c>
      <c r="K62" s="51" t="s">
        <v>1573</v>
      </c>
    </row>
    <row r="63" spans="1:11" x14ac:dyDescent="0.25">
      <c r="A63" s="87"/>
      <c r="B63" s="103"/>
      <c r="C63" s="84"/>
      <c r="D63" s="1" t="s">
        <v>1400</v>
      </c>
      <c r="E63" s="1" t="s">
        <v>1428</v>
      </c>
      <c r="F63" s="1" t="s">
        <v>1406</v>
      </c>
      <c r="G63" s="1">
        <v>11</v>
      </c>
      <c r="H63" t="s">
        <v>1568</v>
      </c>
      <c r="I63" s="93"/>
      <c r="J63" s="4" t="s">
        <v>1569</v>
      </c>
      <c r="K63" s="51" t="s">
        <v>1570</v>
      </c>
    </row>
    <row r="64" spans="1:11" x14ac:dyDescent="0.25">
      <c r="A64" s="87"/>
      <c r="B64" s="103"/>
      <c r="C64" s="84"/>
      <c r="D64" s="1" t="s">
        <v>1400</v>
      </c>
      <c r="E64" s="1" t="s">
        <v>1428</v>
      </c>
      <c r="F64" s="1" t="s">
        <v>1406</v>
      </c>
      <c r="G64" s="1">
        <v>12</v>
      </c>
      <c r="H64" t="s">
        <v>1565</v>
      </c>
      <c r="I64" s="93"/>
      <c r="J64" s="4" t="s">
        <v>1566</v>
      </c>
      <c r="K64" s="51" t="s">
        <v>1567</v>
      </c>
    </row>
    <row r="65" spans="1:11" x14ac:dyDescent="0.25">
      <c r="A65" s="87"/>
      <c r="B65" s="103"/>
      <c r="C65" s="84"/>
      <c r="D65" s="1" t="s">
        <v>1400</v>
      </c>
      <c r="E65" s="1" t="s">
        <v>1428</v>
      </c>
      <c r="F65" s="1" t="s">
        <v>1406</v>
      </c>
      <c r="G65" s="1">
        <v>13</v>
      </c>
      <c r="H65" t="s">
        <v>996</v>
      </c>
      <c r="I65" s="93"/>
      <c r="J65" s="4" t="s">
        <v>1563</v>
      </c>
      <c r="K65" s="51" t="s">
        <v>1564</v>
      </c>
    </row>
    <row r="66" spans="1:11" x14ac:dyDescent="0.25">
      <c r="A66" s="88"/>
      <c r="B66" s="104"/>
      <c r="C66" s="85"/>
      <c r="D66" s="13" t="s">
        <v>1400</v>
      </c>
      <c r="E66" s="13" t="s">
        <v>1428</v>
      </c>
      <c r="F66" s="13" t="s">
        <v>1406</v>
      </c>
      <c r="G66" s="13">
        <v>14</v>
      </c>
      <c r="H66" s="14" t="s">
        <v>1560</v>
      </c>
      <c r="I66" s="94"/>
      <c r="J66" s="18" t="s">
        <v>1561</v>
      </c>
      <c r="K66" s="52" t="s">
        <v>1562</v>
      </c>
    </row>
    <row r="67" spans="1:11" x14ac:dyDescent="0.25">
      <c r="A67" s="98" t="s">
        <v>291</v>
      </c>
      <c r="B67" s="102" t="s">
        <v>2917</v>
      </c>
      <c r="C67" s="83" t="s">
        <v>1407</v>
      </c>
      <c r="D67" s="6" t="s">
        <v>1400</v>
      </c>
      <c r="E67" s="6" t="s">
        <v>1400</v>
      </c>
      <c r="F67" s="6" t="s">
        <v>1407</v>
      </c>
      <c r="G67" s="6">
        <v>1</v>
      </c>
      <c r="H67" s="7" t="s">
        <v>1022</v>
      </c>
      <c r="I67" s="89" t="s">
        <v>9</v>
      </c>
      <c r="J67" s="16" t="s">
        <v>1023</v>
      </c>
      <c r="K67" s="50" t="s">
        <v>1590</v>
      </c>
    </row>
    <row r="68" spans="1:11" x14ac:dyDescent="0.25">
      <c r="A68" s="87"/>
      <c r="B68" s="106"/>
      <c r="C68" s="84"/>
      <c r="D68" s="1" t="s">
        <v>1400</v>
      </c>
      <c r="E68" s="1" t="s">
        <v>1400</v>
      </c>
      <c r="F68" s="1" t="s">
        <v>1407</v>
      </c>
      <c r="G68" s="1">
        <v>2</v>
      </c>
      <c r="H68" t="s">
        <v>1025</v>
      </c>
      <c r="I68" s="90"/>
      <c r="J68" s="4" t="s">
        <v>1026</v>
      </c>
      <c r="K68" s="51" t="s">
        <v>1591</v>
      </c>
    </row>
    <row r="69" spans="1:11" x14ac:dyDescent="0.25">
      <c r="A69" s="87"/>
      <c r="B69" s="106"/>
      <c r="C69" s="84"/>
      <c r="D69" s="1" t="s">
        <v>1400</v>
      </c>
      <c r="E69" s="1" t="s">
        <v>1400</v>
      </c>
      <c r="F69" s="1" t="s">
        <v>1407</v>
      </c>
      <c r="G69" s="1">
        <v>3</v>
      </c>
      <c r="H69" t="s">
        <v>1028</v>
      </c>
      <c r="I69" s="90"/>
      <c r="J69" s="4" t="s">
        <v>1029</v>
      </c>
      <c r="K69" s="51" t="s">
        <v>1592</v>
      </c>
    </row>
    <row r="70" spans="1:11" x14ac:dyDescent="0.25">
      <c r="A70" s="87"/>
      <c r="B70" s="106"/>
      <c r="C70" s="84"/>
      <c r="D70" s="1" t="s">
        <v>1400</v>
      </c>
      <c r="E70" s="1" t="s">
        <v>1400</v>
      </c>
      <c r="F70" s="1" t="s">
        <v>1407</v>
      </c>
      <c r="G70" s="1">
        <v>4</v>
      </c>
      <c r="H70" t="s">
        <v>1031</v>
      </c>
      <c r="I70" s="90"/>
      <c r="J70" s="4" t="s">
        <v>1032</v>
      </c>
      <c r="K70" s="51" t="s">
        <v>1593</v>
      </c>
    </row>
    <row r="71" spans="1:11" x14ac:dyDescent="0.25">
      <c r="A71" s="87"/>
      <c r="B71" s="106"/>
      <c r="C71" s="84"/>
      <c r="D71" s="1" t="s">
        <v>1400</v>
      </c>
      <c r="E71" s="1" t="s">
        <v>1400</v>
      </c>
      <c r="F71" s="1" t="s">
        <v>1407</v>
      </c>
      <c r="G71" s="1">
        <v>5</v>
      </c>
      <c r="H71" t="s">
        <v>1034</v>
      </c>
      <c r="I71" s="90"/>
      <c r="J71" s="4" t="s">
        <v>1035</v>
      </c>
      <c r="K71" s="51" t="s">
        <v>1594</v>
      </c>
    </row>
    <row r="72" spans="1:11" x14ac:dyDescent="0.25">
      <c r="A72" s="87"/>
      <c r="B72" s="106"/>
      <c r="C72" s="84"/>
      <c r="D72" s="1" t="s">
        <v>1400</v>
      </c>
      <c r="E72" s="1" t="s">
        <v>1400</v>
      </c>
      <c r="F72" s="1" t="s">
        <v>1407</v>
      </c>
      <c r="G72" s="1">
        <v>6</v>
      </c>
      <c r="H72" t="s">
        <v>1037</v>
      </c>
      <c r="I72" s="90"/>
      <c r="J72" s="4" t="s">
        <v>1038</v>
      </c>
      <c r="K72" s="51" t="s">
        <v>1595</v>
      </c>
    </row>
    <row r="73" spans="1:11" x14ac:dyDescent="0.25">
      <c r="A73" s="87"/>
      <c r="B73" s="106"/>
      <c r="C73" s="84"/>
      <c r="D73" s="1" t="s">
        <v>1400</v>
      </c>
      <c r="E73" s="1" t="s">
        <v>1400</v>
      </c>
      <c r="F73" s="1" t="s">
        <v>1407</v>
      </c>
      <c r="G73" s="1">
        <v>7</v>
      </c>
      <c r="H73" t="s">
        <v>1040</v>
      </c>
      <c r="I73" s="90"/>
      <c r="J73" s="4" t="s">
        <v>1041</v>
      </c>
      <c r="K73" s="51" t="s">
        <v>1596</v>
      </c>
    </row>
    <row r="74" spans="1:11" x14ac:dyDescent="0.25">
      <c r="A74" s="87"/>
      <c r="B74" s="106"/>
      <c r="C74" s="84"/>
      <c r="D74" s="1" t="s">
        <v>1400</v>
      </c>
      <c r="E74" s="1" t="s">
        <v>1400</v>
      </c>
      <c r="F74" s="1" t="s">
        <v>1407</v>
      </c>
      <c r="G74" s="1">
        <v>8</v>
      </c>
      <c r="H74" t="s">
        <v>1043</v>
      </c>
      <c r="I74" s="90"/>
      <c r="J74" s="4" t="s">
        <v>1044</v>
      </c>
      <c r="K74" s="51" t="s">
        <v>1597</v>
      </c>
    </row>
    <row r="75" spans="1:11" x14ac:dyDescent="0.25">
      <c r="A75" s="87"/>
      <c r="B75" s="106"/>
      <c r="C75" s="84"/>
      <c r="D75" s="1" t="s">
        <v>1400</v>
      </c>
      <c r="E75" s="1" t="s">
        <v>1400</v>
      </c>
      <c r="F75" s="1" t="s">
        <v>1407</v>
      </c>
      <c r="G75" s="1">
        <v>9</v>
      </c>
      <c r="H75" t="s">
        <v>1046</v>
      </c>
      <c r="I75" s="90"/>
      <c r="J75" s="4" t="s">
        <v>1047</v>
      </c>
      <c r="K75" s="51" t="s">
        <v>1598</v>
      </c>
    </row>
    <row r="76" spans="1:11" x14ac:dyDescent="0.25">
      <c r="A76" s="87"/>
      <c r="B76" s="106"/>
      <c r="C76" s="84"/>
      <c r="D76" s="1" t="s">
        <v>1400</v>
      </c>
      <c r="E76" s="1" t="s">
        <v>1400</v>
      </c>
      <c r="F76" s="1" t="s">
        <v>1407</v>
      </c>
      <c r="G76" s="1">
        <v>10</v>
      </c>
      <c r="H76" t="s">
        <v>1049</v>
      </c>
      <c r="I76" s="90"/>
      <c r="J76" s="4" t="s">
        <v>1050</v>
      </c>
      <c r="K76" s="51" t="s">
        <v>1599</v>
      </c>
    </row>
    <row r="77" spans="1:11" x14ac:dyDescent="0.25">
      <c r="A77" s="87"/>
      <c r="B77" s="106"/>
      <c r="C77" s="84"/>
      <c r="D77" s="1" t="s">
        <v>1400</v>
      </c>
      <c r="E77" s="1" t="s">
        <v>1400</v>
      </c>
      <c r="F77" s="1" t="s">
        <v>1407</v>
      </c>
      <c r="G77" s="1">
        <v>11</v>
      </c>
      <c r="H77" t="s">
        <v>1052</v>
      </c>
      <c r="I77" s="90"/>
      <c r="J77" s="4" t="s">
        <v>1053</v>
      </c>
      <c r="K77" s="51" t="s">
        <v>1600</v>
      </c>
    </row>
    <row r="78" spans="1:11" x14ac:dyDescent="0.25">
      <c r="A78" s="87"/>
      <c r="B78" s="106"/>
      <c r="C78" s="84"/>
      <c r="D78" s="1" t="s">
        <v>1400</v>
      </c>
      <c r="E78" s="1" t="s">
        <v>1400</v>
      </c>
      <c r="F78" s="1" t="s">
        <v>1407</v>
      </c>
      <c r="G78" s="1">
        <v>12</v>
      </c>
      <c r="H78" t="s">
        <v>1055</v>
      </c>
      <c r="I78" s="90"/>
      <c r="J78" s="4" t="s">
        <v>1056</v>
      </c>
      <c r="K78" s="51" t="s">
        <v>1601</v>
      </c>
    </row>
    <row r="79" spans="1:11" x14ac:dyDescent="0.25">
      <c r="A79" s="87"/>
      <c r="B79" s="106"/>
      <c r="C79" s="84"/>
      <c r="D79" s="1" t="s">
        <v>1400</v>
      </c>
      <c r="E79" s="1" t="s">
        <v>1400</v>
      </c>
      <c r="F79" s="1" t="s">
        <v>1400</v>
      </c>
      <c r="G79" s="1">
        <v>13</v>
      </c>
      <c r="H79" t="s">
        <v>1058</v>
      </c>
      <c r="I79" s="90"/>
      <c r="J79" s="4" t="s">
        <v>1059</v>
      </c>
      <c r="K79" s="51" t="s">
        <v>1602</v>
      </c>
    </row>
    <row r="80" spans="1:11" x14ac:dyDescent="0.25">
      <c r="A80" s="87"/>
      <c r="B80" s="106"/>
      <c r="C80" s="84"/>
      <c r="D80" s="1" t="s">
        <v>1400</v>
      </c>
      <c r="E80" s="1" t="s">
        <v>1400</v>
      </c>
      <c r="F80" s="1" t="s">
        <v>1400</v>
      </c>
      <c r="G80" s="1">
        <v>14</v>
      </c>
      <c r="H80" t="s">
        <v>1061</v>
      </c>
      <c r="I80" s="90"/>
      <c r="J80" s="4" t="s">
        <v>1062</v>
      </c>
      <c r="K80" s="51" t="s">
        <v>1603</v>
      </c>
    </row>
    <row r="81" spans="1:11" x14ac:dyDescent="0.25">
      <c r="A81" s="87"/>
      <c r="B81" s="106"/>
      <c r="C81" s="84"/>
      <c r="D81" s="1" t="s">
        <v>1400</v>
      </c>
      <c r="E81" s="1" t="s">
        <v>1400</v>
      </c>
      <c r="F81" s="1" t="s">
        <v>1400</v>
      </c>
      <c r="G81" s="1">
        <v>15</v>
      </c>
      <c r="H81" t="s">
        <v>1064</v>
      </c>
      <c r="I81" s="90"/>
      <c r="J81" s="4" t="s">
        <v>1065</v>
      </c>
      <c r="K81" s="51" t="s">
        <v>1604</v>
      </c>
    </row>
    <row r="82" spans="1:11" x14ac:dyDescent="0.25">
      <c r="A82" s="87"/>
      <c r="B82" s="106"/>
      <c r="C82" s="84"/>
      <c r="D82" s="1" t="s">
        <v>1400</v>
      </c>
      <c r="E82" s="1" t="s">
        <v>1400</v>
      </c>
      <c r="F82" s="1" t="s">
        <v>1400</v>
      </c>
      <c r="G82" s="1">
        <v>16</v>
      </c>
      <c r="H82" t="s">
        <v>1067</v>
      </c>
      <c r="I82" s="90"/>
      <c r="J82" s="4" t="s">
        <v>1068</v>
      </c>
      <c r="K82" s="51" t="s">
        <v>1605</v>
      </c>
    </row>
    <row r="83" spans="1:11" x14ac:dyDescent="0.25">
      <c r="A83" s="87"/>
      <c r="B83" s="106"/>
      <c r="C83" s="84"/>
      <c r="D83" s="1" t="s">
        <v>1400</v>
      </c>
      <c r="E83" s="1" t="s">
        <v>1400</v>
      </c>
      <c r="F83" s="1" t="s">
        <v>1400</v>
      </c>
      <c r="G83" s="1">
        <v>17</v>
      </c>
      <c r="H83" t="s">
        <v>1070</v>
      </c>
      <c r="I83" s="90"/>
      <c r="J83" s="4" t="s">
        <v>1071</v>
      </c>
      <c r="K83" s="51" t="s">
        <v>1606</v>
      </c>
    </row>
    <row r="84" spans="1:11" x14ac:dyDescent="0.25">
      <c r="A84" s="87"/>
      <c r="B84" s="106"/>
      <c r="C84" s="84"/>
      <c r="D84" s="1" t="s">
        <v>1400</v>
      </c>
      <c r="E84" s="1" t="s">
        <v>1400</v>
      </c>
      <c r="F84" s="1" t="s">
        <v>1400</v>
      </c>
      <c r="G84" s="1">
        <v>18</v>
      </c>
      <c r="H84" t="s">
        <v>1073</v>
      </c>
      <c r="I84" s="90"/>
      <c r="J84" s="4" t="s">
        <v>1074</v>
      </c>
      <c r="K84" s="51" t="s">
        <v>1607</v>
      </c>
    </row>
    <row r="85" spans="1:11" x14ac:dyDescent="0.25">
      <c r="A85" s="87"/>
      <c r="B85" s="106"/>
      <c r="C85" s="84"/>
      <c r="D85" s="1" t="s">
        <v>1400</v>
      </c>
      <c r="E85" s="1" t="s">
        <v>1400</v>
      </c>
      <c r="F85" s="1" t="s">
        <v>1400</v>
      </c>
      <c r="G85" s="1">
        <v>19</v>
      </c>
      <c r="H85" t="s">
        <v>1076</v>
      </c>
      <c r="I85" s="90"/>
      <c r="J85" s="4" t="s">
        <v>1077</v>
      </c>
      <c r="K85" s="51" t="s">
        <v>1608</v>
      </c>
    </row>
    <row r="86" spans="1:11" x14ac:dyDescent="0.25">
      <c r="A86" s="87"/>
      <c r="B86" s="106"/>
      <c r="C86" s="84"/>
      <c r="D86" s="1" t="s">
        <v>1400</v>
      </c>
      <c r="E86" s="1" t="s">
        <v>1400</v>
      </c>
      <c r="F86" s="1" t="s">
        <v>1400</v>
      </c>
      <c r="G86" s="1">
        <v>20</v>
      </c>
      <c r="H86" t="s">
        <v>1079</v>
      </c>
      <c r="I86" s="90"/>
      <c r="J86" s="4" t="s">
        <v>1080</v>
      </c>
      <c r="K86" s="51" t="s">
        <v>1609</v>
      </c>
    </row>
    <row r="87" spans="1:11" x14ac:dyDescent="0.25">
      <c r="A87" s="87"/>
      <c r="B87" s="106"/>
      <c r="C87" s="84"/>
      <c r="D87" s="1" t="s">
        <v>1400</v>
      </c>
      <c r="E87" s="1" t="s">
        <v>1400</v>
      </c>
      <c r="F87" s="1" t="s">
        <v>1400</v>
      </c>
      <c r="G87" s="1">
        <v>21</v>
      </c>
      <c r="H87" t="s">
        <v>1082</v>
      </c>
      <c r="I87" s="90"/>
      <c r="J87" s="4" t="s">
        <v>1083</v>
      </c>
      <c r="K87" s="51" t="s">
        <v>1610</v>
      </c>
    </row>
    <row r="88" spans="1:11" x14ac:dyDescent="0.25">
      <c r="A88" s="87"/>
      <c r="B88" s="106"/>
      <c r="C88" s="84"/>
      <c r="D88" s="1" t="s">
        <v>1400</v>
      </c>
      <c r="E88" s="1" t="s">
        <v>1400</v>
      </c>
      <c r="F88" s="1" t="s">
        <v>1400</v>
      </c>
      <c r="G88" s="1">
        <v>22</v>
      </c>
      <c r="H88" t="s">
        <v>1085</v>
      </c>
      <c r="I88" s="90"/>
      <c r="J88" s="4" t="s">
        <v>1086</v>
      </c>
      <c r="K88" s="51" t="s">
        <v>1611</v>
      </c>
    </row>
    <row r="89" spans="1:11" x14ac:dyDescent="0.25">
      <c r="A89" s="87"/>
      <c r="B89" s="106"/>
      <c r="C89" s="84"/>
      <c r="D89" s="1" t="s">
        <v>1400</v>
      </c>
      <c r="E89" s="1" t="s">
        <v>1400</v>
      </c>
      <c r="F89" s="1" t="s">
        <v>1400</v>
      </c>
      <c r="G89" s="1">
        <v>23</v>
      </c>
      <c r="H89" t="s">
        <v>1088</v>
      </c>
      <c r="I89" s="90"/>
      <c r="J89" s="4" t="s">
        <v>1089</v>
      </c>
      <c r="K89" s="51" t="s">
        <v>1612</v>
      </c>
    </row>
    <row r="90" spans="1:11" x14ac:dyDescent="0.25">
      <c r="A90" s="87"/>
      <c r="B90" s="106"/>
      <c r="C90" s="84"/>
      <c r="D90" s="1" t="s">
        <v>1400</v>
      </c>
      <c r="E90" s="1" t="s">
        <v>1400</v>
      </c>
      <c r="F90" s="1" t="s">
        <v>1400</v>
      </c>
      <c r="G90" s="1">
        <v>24</v>
      </c>
      <c r="H90" t="s">
        <v>1091</v>
      </c>
      <c r="I90" s="90"/>
      <c r="J90" s="4" t="s">
        <v>1092</v>
      </c>
      <c r="K90" s="51" t="s">
        <v>1613</v>
      </c>
    </row>
    <row r="91" spans="1:11" x14ac:dyDescent="0.25">
      <c r="A91" s="87"/>
      <c r="B91" s="106"/>
      <c r="C91" s="84"/>
      <c r="D91" s="1" t="s">
        <v>1400</v>
      </c>
      <c r="E91" s="1" t="s">
        <v>1400</v>
      </c>
      <c r="F91" s="1" t="s">
        <v>1400</v>
      </c>
      <c r="G91" s="1">
        <v>25</v>
      </c>
      <c r="H91" t="s">
        <v>1614</v>
      </c>
      <c r="I91" s="90"/>
      <c r="J91" s="4" t="s">
        <v>1095</v>
      </c>
      <c r="K91" s="51" t="s">
        <v>1615</v>
      </c>
    </row>
    <row r="92" spans="1:11" x14ac:dyDescent="0.25">
      <c r="A92" s="87"/>
      <c r="B92" s="106"/>
      <c r="C92" s="84"/>
      <c r="D92" s="1" t="s">
        <v>1400</v>
      </c>
      <c r="E92" s="1" t="s">
        <v>1400</v>
      </c>
      <c r="F92" s="1" t="s">
        <v>1400</v>
      </c>
      <c r="G92" s="1">
        <v>26</v>
      </c>
      <c r="H92" t="s">
        <v>1097</v>
      </c>
      <c r="I92" s="90"/>
      <c r="J92" s="4" t="s">
        <v>1098</v>
      </c>
      <c r="K92" s="51" t="s">
        <v>1616</v>
      </c>
    </row>
    <row r="93" spans="1:11" x14ac:dyDescent="0.25">
      <c r="A93" s="87"/>
      <c r="B93" s="106"/>
      <c r="C93" s="84"/>
      <c r="D93" s="1" t="s">
        <v>1400</v>
      </c>
      <c r="E93" s="1" t="s">
        <v>1400</v>
      </c>
      <c r="F93" s="1" t="s">
        <v>1400</v>
      </c>
      <c r="G93" s="1">
        <v>27</v>
      </c>
      <c r="H93" s="4" t="s">
        <v>2905</v>
      </c>
      <c r="I93" s="90"/>
      <c r="J93" s="4" t="s">
        <v>2907</v>
      </c>
      <c r="K93" s="53" t="s">
        <v>2908</v>
      </c>
    </row>
    <row r="94" spans="1:11" x14ac:dyDescent="0.25">
      <c r="A94" s="87"/>
      <c r="B94" s="106"/>
      <c r="C94" s="84"/>
      <c r="D94" s="1" t="s">
        <v>1400</v>
      </c>
      <c r="E94" s="1" t="s">
        <v>1400</v>
      </c>
      <c r="F94" s="1" t="s">
        <v>1400</v>
      </c>
      <c r="G94" s="1">
        <v>28</v>
      </c>
      <c r="H94" s="4" t="s">
        <v>2906</v>
      </c>
      <c r="I94" s="90"/>
      <c r="J94" s="4" t="s">
        <v>2909</v>
      </c>
      <c r="K94" s="53" t="s">
        <v>2910</v>
      </c>
    </row>
    <row r="95" spans="1:11" x14ac:dyDescent="0.25">
      <c r="A95" s="87"/>
      <c r="B95" s="106"/>
      <c r="C95" s="84"/>
      <c r="D95" s="1" t="s">
        <v>1400</v>
      </c>
      <c r="E95" s="1" t="s">
        <v>1400</v>
      </c>
      <c r="F95" s="1" t="s">
        <v>1533</v>
      </c>
      <c r="G95" s="1">
        <v>29</v>
      </c>
      <c r="H95" t="s">
        <v>40</v>
      </c>
      <c r="I95" s="90"/>
      <c r="J95" s="4" t="s">
        <v>1543</v>
      </c>
      <c r="K95" s="51" t="s">
        <v>1544</v>
      </c>
    </row>
    <row r="96" spans="1:11" x14ac:dyDescent="0.25">
      <c r="A96" s="98" t="s">
        <v>291</v>
      </c>
      <c r="B96" s="102" t="s">
        <v>2918</v>
      </c>
      <c r="C96" s="83" t="s">
        <v>1407</v>
      </c>
      <c r="D96" s="6" t="s">
        <v>1400</v>
      </c>
      <c r="E96" s="6" t="s">
        <v>1400</v>
      </c>
      <c r="F96" s="6" t="s">
        <v>1533</v>
      </c>
      <c r="G96" s="6">
        <v>1</v>
      </c>
      <c r="H96" s="7" t="s">
        <v>40</v>
      </c>
      <c r="I96" s="92" t="s">
        <v>1387</v>
      </c>
      <c r="J96" s="16" t="s">
        <v>1543</v>
      </c>
      <c r="K96" s="50" t="s">
        <v>1544</v>
      </c>
    </row>
    <row r="97" spans="1:11" x14ac:dyDescent="0.25">
      <c r="A97" s="87"/>
      <c r="B97" s="106"/>
      <c r="C97" s="84"/>
      <c r="D97" s="1" t="s">
        <v>1400</v>
      </c>
      <c r="E97" s="1" t="s">
        <v>1400</v>
      </c>
      <c r="F97" s="1" t="s">
        <v>1400</v>
      </c>
      <c r="G97" s="1">
        <v>2</v>
      </c>
      <c r="H97" s="4" t="s">
        <v>2906</v>
      </c>
      <c r="I97" s="93"/>
      <c r="J97" s="4" t="s">
        <v>2909</v>
      </c>
      <c r="K97" s="53" t="s">
        <v>2910</v>
      </c>
    </row>
    <row r="98" spans="1:11" x14ac:dyDescent="0.25">
      <c r="A98" s="87"/>
      <c r="B98" s="106"/>
      <c r="C98" s="84"/>
      <c r="D98" s="1" t="s">
        <v>1400</v>
      </c>
      <c r="E98" s="1" t="s">
        <v>1400</v>
      </c>
      <c r="F98" s="1" t="s">
        <v>1400</v>
      </c>
      <c r="G98" s="1">
        <v>3</v>
      </c>
      <c r="H98" s="4" t="s">
        <v>2905</v>
      </c>
      <c r="I98" s="93"/>
      <c r="J98" s="4" t="s">
        <v>2907</v>
      </c>
      <c r="K98" s="53" t="s">
        <v>2908</v>
      </c>
    </row>
    <row r="99" spans="1:11" x14ac:dyDescent="0.25">
      <c r="A99" s="87"/>
      <c r="B99" s="106"/>
      <c r="C99" s="84"/>
      <c r="D99" s="1" t="s">
        <v>1400</v>
      </c>
      <c r="E99" s="1" t="s">
        <v>1400</v>
      </c>
      <c r="F99" s="1" t="s">
        <v>1400</v>
      </c>
      <c r="G99" s="1">
        <v>4</v>
      </c>
      <c r="H99" t="s">
        <v>1097</v>
      </c>
      <c r="I99" s="93"/>
      <c r="J99" s="4" t="s">
        <v>1098</v>
      </c>
      <c r="K99" s="51" t="s">
        <v>1616</v>
      </c>
    </row>
    <row r="100" spans="1:11" x14ac:dyDescent="0.25">
      <c r="A100" s="87"/>
      <c r="B100" s="106"/>
      <c r="C100" s="84"/>
      <c r="D100" s="1" t="s">
        <v>1400</v>
      </c>
      <c r="E100" s="1" t="s">
        <v>1400</v>
      </c>
      <c r="F100" s="1" t="s">
        <v>1400</v>
      </c>
      <c r="G100" s="1">
        <v>5</v>
      </c>
      <c r="H100" t="s">
        <v>1614</v>
      </c>
      <c r="I100" s="93"/>
      <c r="J100" s="4" t="s">
        <v>1095</v>
      </c>
      <c r="K100" s="51" t="s">
        <v>1615</v>
      </c>
    </row>
    <row r="101" spans="1:11" x14ac:dyDescent="0.25">
      <c r="A101" s="87"/>
      <c r="B101" s="106"/>
      <c r="C101" s="84"/>
      <c r="D101" s="1" t="s">
        <v>1400</v>
      </c>
      <c r="E101" s="1" t="s">
        <v>1400</v>
      </c>
      <c r="F101" s="1" t="s">
        <v>1400</v>
      </c>
      <c r="G101" s="1">
        <v>6</v>
      </c>
      <c r="H101" t="s">
        <v>1091</v>
      </c>
      <c r="I101" s="93"/>
      <c r="J101" s="4" t="s">
        <v>1092</v>
      </c>
      <c r="K101" s="51" t="s">
        <v>1613</v>
      </c>
    </row>
    <row r="102" spans="1:11" x14ac:dyDescent="0.25">
      <c r="A102" s="87"/>
      <c r="B102" s="106"/>
      <c r="C102" s="84"/>
      <c r="D102" s="1" t="s">
        <v>1400</v>
      </c>
      <c r="E102" s="1" t="s">
        <v>1400</v>
      </c>
      <c r="F102" s="1" t="s">
        <v>1400</v>
      </c>
      <c r="G102" s="1">
        <v>7</v>
      </c>
      <c r="H102" t="s">
        <v>1088</v>
      </c>
      <c r="I102" s="93"/>
      <c r="J102" s="4" t="s">
        <v>1089</v>
      </c>
      <c r="K102" s="51" t="s">
        <v>1612</v>
      </c>
    </row>
    <row r="103" spans="1:11" x14ac:dyDescent="0.25">
      <c r="A103" s="87"/>
      <c r="B103" s="106"/>
      <c r="C103" s="84"/>
      <c r="D103" s="1" t="s">
        <v>1400</v>
      </c>
      <c r="E103" s="1" t="s">
        <v>1400</v>
      </c>
      <c r="F103" s="1" t="s">
        <v>1400</v>
      </c>
      <c r="G103" s="1">
        <v>8</v>
      </c>
      <c r="H103" t="s">
        <v>1085</v>
      </c>
      <c r="I103" s="93"/>
      <c r="J103" s="4" t="s">
        <v>1086</v>
      </c>
      <c r="K103" s="51" t="s">
        <v>1611</v>
      </c>
    </row>
    <row r="104" spans="1:11" x14ac:dyDescent="0.25">
      <c r="A104" s="87"/>
      <c r="B104" s="106"/>
      <c r="C104" s="84"/>
      <c r="D104" s="1" t="s">
        <v>1400</v>
      </c>
      <c r="E104" s="1" t="s">
        <v>1400</v>
      </c>
      <c r="F104" s="1" t="s">
        <v>1400</v>
      </c>
      <c r="G104" s="1">
        <v>9</v>
      </c>
      <c r="H104" t="s">
        <v>1082</v>
      </c>
      <c r="I104" s="93"/>
      <c r="J104" s="4" t="s">
        <v>1083</v>
      </c>
      <c r="K104" s="51" t="s">
        <v>1610</v>
      </c>
    </row>
    <row r="105" spans="1:11" x14ac:dyDescent="0.25">
      <c r="A105" s="87"/>
      <c r="B105" s="106"/>
      <c r="C105" s="84"/>
      <c r="D105" s="1" t="s">
        <v>1400</v>
      </c>
      <c r="E105" s="1" t="s">
        <v>1400</v>
      </c>
      <c r="F105" s="1" t="s">
        <v>1400</v>
      </c>
      <c r="G105" s="1">
        <v>10</v>
      </c>
      <c r="H105" t="s">
        <v>1079</v>
      </c>
      <c r="I105" s="93"/>
      <c r="J105" s="4" t="s">
        <v>1080</v>
      </c>
      <c r="K105" s="51" t="s">
        <v>1609</v>
      </c>
    </row>
    <row r="106" spans="1:11" x14ac:dyDescent="0.25">
      <c r="A106" s="87"/>
      <c r="B106" s="106"/>
      <c r="C106" s="84"/>
      <c r="D106" s="1" t="s">
        <v>1400</v>
      </c>
      <c r="E106" s="1" t="s">
        <v>1400</v>
      </c>
      <c r="F106" s="1" t="s">
        <v>1400</v>
      </c>
      <c r="G106" s="1">
        <v>11</v>
      </c>
      <c r="H106" t="s">
        <v>1076</v>
      </c>
      <c r="I106" s="93"/>
      <c r="J106" s="4" t="s">
        <v>1077</v>
      </c>
      <c r="K106" s="51" t="s">
        <v>1608</v>
      </c>
    </row>
    <row r="107" spans="1:11" x14ac:dyDescent="0.25">
      <c r="A107" s="87"/>
      <c r="B107" s="106"/>
      <c r="C107" s="84"/>
      <c r="D107" s="1" t="s">
        <v>1400</v>
      </c>
      <c r="E107" s="1" t="s">
        <v>1400</v>
      </c>
      <c r="F107" s="1" t="s">
        <v>1400</v>
      </c>
      <c r="G107" s="1">
        <v>12</v>
      </c>
      <c r="H107" t="s">
        <v>1073</v>
      </c>
      <c r="I107" s="93"/>
      <c r="J107" s="4" t="s">
        <v>1074</v>
      </c>
      <c r="K107" s="51" t="s">
        <v>1607</v>
      </c>
    </row>
    <row r="108" spans="1:11" x14ac:dyDescent="0.25">
      <c r="A108" s="87"/>
      <c r="B108" s="106"/>
      <c r="C108" s="84"/>
      <c r="D108" s="1" t="s">
        <v>1400</v>
      </c>
      <c r="E108" s="1" t="s">
        <v>1400</v>
      </c>
      <c r="F108" s="1" t="s">
        <v>1400</v>
      </c>
      <c r="G108" s="1">
        <v>13</v>
      </c>
      <c r="H108" t="s">
        <v>1070</v>
      </c>
      <c r="I108" s="93"/>
      <c r="J108" s="4" t="s">
        <v>1071</v>
      </c>
      <c r="K108" s="51" t="s">
        <v>1606</v>
      </c>
    </row>
    <row r="109" spans="1:11" x14ac:dyDescent="0.25">
      <c r="A109" s="87"/>
      <c r="B109" s="106"/>
      <c r="C109" s="84"/>
      <c r="D109" s="1" t="s">
        <v>1400</v>
      </c>
      <c r="E109" s="1" t="s">
        <v>1400</v>
      </c>
      <c r="F109" s="1" t="s">
        <v>1400</v>
      </c>
      <c r="G109" s="1">
        <v>14</v>
      </c>
      <c r="H109" t="s">
        <v>1067</v>
      </c>
      <c r="I109" s="93"/>
      <c r="J109" s="4" t="s">
        <v>1068</v>
      </c>
      <c r="K109" s="51" t="s">
        <v>1605</v>
      </c>
    </row>
    <row r="110" spans="1:11" x14ac:dyDescent="0.25">
      <c r="A110" s="87"/>
      <c r="B110" s="106"/>
      <c r="C110" s="84"/>
      <c r="D110" s="1" t="s">
        <v>1400</v>
      </c>
      <c r="E110" s="1" t="s">
        <v>1400</v>
      </c>
      <c r="F110" s="1" t="s">
        <v>1400</v>
      </c>
      <c r="G110" s="1">
        <v>15</v>
      </c>
      <c r="H110" t="s">
        <v>1064</v>
      </c>
      <c r="I110" s="93"/>
      <c r="J110" s="4" t="s">
        <v>1065</v>
      </c>
      <c r="K110" s="51" t="s">
        <v>1604</v>
      </c>
    </row>
    <row r="111" spans="1:11" x14ac:dyDescent="0.25">
      <c r="A111" s="87"/>
      <c r="B111" s="106"/>
      <c r="C111" s="84"/>
      <c r="D111" s="1" t="s">
        <v>1400</v>
      </c>
      <c r="E111" s="1" t="s">
        <v>1400</v>
      </c>
      <c r="F111" s="1" t="s">
        <v>1400</v>
      </c>
      <c r="G111" s="1">
        <v>16</v>
      </c>
      <c r="H111" t="s">
        <v>1061</v>
      </c>
      <c r="I111" s="93"/>
      <c r="J111" s="4" t="s">
        <v>1062</v>
      </c>
      <c r="K111" s="51" t="s">
        <v>1603</v>
      </c>
    </row>
    <row r="112" spans="1:11" x14ac:dyDescent="0.25">
      <c r="A112" s="87"/>
      <c r="B112" s="106"/>
      <c r="C112" s="84"/>
      <c r="D112" s="1" t="s">
        <v>1400</v>
      </c>
      <c r="E112" s="1" t="s">
        <v>1400</v>
      </c>
      <c r="F112" s="1" t="s">
        <v>1400</v>
      </c>
      <c r="G112" s="1">
        <v>17</v>
      </c>
      <c r="H112" t="s">
        <v>1058</v>
      </c>
      <c r="I112" s="93"/>
      <c r="J112" s="4" t="s">
        <v>1059</v>
      </c>
      <c r="K112" s="51" t="s">
        <v>1602</v>
      </c>
    </row>
    <row r="113" spans="1:11" x14ac:dyDescent="0.25">
      <c r="A113" s="87"/>
      <c r="B113" s="106"/>
      <c r="C113" s="84"/>
      <c r="D113" s="1" t="s">
        <v>1400</v>
      </c>
      <c r="E113" s="1" t="s">
        <v>1400</v>
      </c>
      <c r="F113" s="1" t="s">
        <v>1407</v>
      </c>
      <c r="G113" s="1">
        <v>18</v>
      </c>
      <c r="H113" t="s">
        <v>1055</v>
      </c>
      <c r="I113" s="93"/>
      <c r="J113" s="4" t="s">
        <v>1056</v>
      </c>
      <c r="K113" s="51" t="s">
        <v>1601</v>
      </c>
    </row>
    <row r="114" spans="1:11" x14ac:dyDescent="0.25">
      <c r="A114" s="87"/>
      <c r="B114" s="106"/>
      <c r="C114" s="84"/>
      <c r="D114" s="1" t="s">
        <v>1400</v>
      </c>
      <c r="E114" s="1" t="s">
        <v>1400</v>
      </c>
      <c r="F114" s="1" t="s">
        <v>1407</v>
      </c>
      <c r="G114" s="1">
        <v>19</v>
      </c>
      <c r="H114" t="s">
        <v>1052</v>
      </c>
      <c r="I114" s="93"/>
      <c r="J114" s="4" t="s">
        <v>1053</v>
      </c>
      <c r="K114" s="51" t="s">
        <v>1600</v>
      </c>
    </row>
    <row r="115" spans="1:11" x14ac:dyDescent="0.25">
      <c r="A115" s="87"/>
      <c r="B115" s="106"/>
      <c r="C115" s="84"/>
      <c r="D115" s="1" t="s">
        <v>1400</v>
      </c>
      <c r="E115" s="1" t="s">
        <v>1400</v>
      </c>
      <c r="F115" s="1" t="s">
        <v>1407</v>
      </c>
      <c r="G115" s="1">
        <v>20</v>
      </c>
      <c r="H115" t="s">
        <v>1049</v>
      </c>
      <c r="I115" s="93"/>
      <c r="J115" s="4" t="s">
        <v>1050</v>
      </c>
      <c r="K115" s="51" t="s">
        <v>1599</v>
      </c>
    </row>
    <row r="116" spans="1:11" x14ac:dyDescent="0.25">
      <c r="A116" s="87"/>
      <c r="B116" s="106"/>
      <c r="C116" s="84"/>
      <c r="D116" s="1" t="s">
        <v>1400</v>
      </c>
      <c r="E116" s="1" t="s">
        <v>1400</v>
      </c>
      <c r="F116" s="1" t="s">
        <v>1407</v>
      </c>
      <c r="G116" s="1">
        <v>21</v>
      </c>
      <c r="H116" t="s">
        <v>1046</v>
      </c>
      <c r="I116" s="93"/>
      <c r="J116" s="4" t="s">
        <v>1047</v>
      </c>
      <c r="K116" s="51" t="s">
        <v>1598</v>
      </c>
    </row>
    <row r="117" spans="1:11" x14ac:dyDescent="0.25">
      <c r="A117" s="87"/>
      <c r="B117" s="106"/>
      <c r="C117" s="84"/>
      <c r="D117" s="1" t="s">
        <v>1400</v>
      </c>
      <c r="E117" s="1" t="s">
        <v>1400</v>
      </c>
      <c r="F117" s="1" t="s">
        <v>1407</v>
      </c>
      <c r="G117" s="1">
        <v>22</v>
      </c>
      <c r="H117" t="s">
        <v>1043</v>
      </c>
      <c r="I117" s="93"/>
      <c r="J117" s="4" t="s">
        <v>1044</v>
      </c>
      <c r="K117" s="51" t="s">
        <v>1597</v>
      </c>
    </row>
    <row r="118" spans="1:11" x14ac:dyDescent="0.25">
      <c r="A118" s="87"/>
      <c r="B118" s="106"/>
      <c r="C118" s="84"/>
      <c r="D118" s="1" t="s">
        <v>1400</v>
      </c>
      <c r="E118" s="1" t="s">
        <v>1400</v>
      </c>
      <c r="F118" s="1" t="s">
        <v>1407</v>
      </c>
      <c r="G118" s="1">
        <v>23</v>
      </c>
      <c r="H118" t="s">
        <v>1040</v>
      </c>
      <c r="I118" s="93"/>
      <c r="J118" s="4" t="s">
        <v>1041</v>
      </c>
      <c r="K118" s="51" t="s">
        <v>1596</v>
      </c>
    </row>
    <row r="119" spans="1:11" x14ac:dyDescent="0.25">
      <c r="A119" s="87"/>
      <c r="B119" s="106"/>
      <c r="C119" s="84"/>
      <c r="D119" s="1" t="s">
        <v>1400</v>
      </c>
      <c r="E119" s="1" t="s">
        <v>1400</v>
      </c>
      <c r="F119" s="1" t="s">
        <v>1407</v>
      </c>
      <c r="G119" s="1">
        <v>24</v>
      </c>
      <c r="H119" t="s">
        <v>1037</v>
      </c>
      <c r="I119" s="93"/>
      <c r="J119" s="4" t="s">
        <v>1038</v>
      </c>
      <c r="K119" s="51" t="s">
        <v>1595</v>
      </c>
    </row>
    <row r="120" spans="1:11" x14ac:dyDescent="0.25">
      <c r="A120" s="87"/>
      <c r="B120" s="106"/>
      <c r="C120" s="84"/>
      <c r="D120" s="1" t="s">
        <v>1400</v>
      </c>
      <c r="E120" s="1" t="s">
        <v>1400</v>
      </c>
      <c r="F120" s="1" t="s">
        <v>1407</v>
      </c>
      <c r="G120" s="1">
        <v>25</v>
      </c>
      <c r="H120" t="s">
        <v>1034</v>
      </c>
      <c r="I120" s="93"/>
      <c r="J120" s="4" t="s">
        <v>1035</v>
      </c>
      <c r="K120" s="51" t="s">
        <v>1594</v>
      </c>
    </row>
    <row r="121" spans="1:11" x14ac:dyDescent="0.25">
      <c r="A121" s="87"/>
      <c r="B121" s="106"/>
      <c r="C121" s="84"/>
      <c r="D121" s="1" t="s">
        <v>1400</v>
      </c>
      <c r="E121" s="1" t="s">
        <v>1400</v>
      </c>
      <c r="F121" s="1" t="s">
        <v>1407</v>
      </c>
      <c r="G121" s="1">
        <v>26</v>
      </c>
      <c r="H121" t="s">
        <v>1031</v>
      </c>
      <c r="I121" s="93"/>
      <c r="J121" s="4" t="s">
        <v>1032</v>
      </c>
      <c r="K121" s="51" t="s">
        <v>1593</v>
      </c>
    </row>
    <row r="122" spans="1:11" x14ac:dyDescent="0.25">
      <c r="A122" s="87"/>
      <c r="B122" s="106"/>
      <c r="C122" s="84"/>
      <c r="D122" s="1" t="s">
        <v>1400</v>
      </c>
      <c r="E122" s="1" t="s">
        <v>1400</v>
      </c>
      <c r="F122" s="1" t="s">
        <v>1407</v>
      </c>
      <c r="G122" s="1">
        <v>27</v>
      </c>
      <c r="H122" t="s">
        <v>1028</v>
      </c>
      <c r="I122" s="93"/>
      <c r="J122" s="4" t="s">
        <v>1029</v>
      </c>
      <c r="K122" s="51" t="s">
        <v>1592</v>
      </c>
    </row>
    <row r="123" spans="1:11" x14ac:dyDescent="0.25">
      <c r="A123" s="87"/>
      <c r="B123" s="106"/>
      <c r="C123" s="84"/>
      <c r="D123" s="1" t="s">
        <v>1400</v>
      </c>
      <c r="E123" s="1" t="s">
        <v>1400</v>
      </c>
      <c r="F123" s="1" t="s">
        <v>1407</v>
      </c>
      <c r="G123" s="1">
        <v>28</v>
      </c>
      <c r="H123" t="s">
        <v>1025</v>
      </c>
      <c r="I123" s="93"/>
      <c r="J123" s="4" t="s">
        <v>1026</v>
      </c>
      <c r="K123" s="51" t="s">
        <v>1591</v>
      </c>
    </row>
    <row r="124" spans="1:11" x14ac:dyDescent="0.25">
      <c r="A124" s="88"/>
      <c r="B124" s="107"/>
      <c r="C124" s="85"/>
      <c r="D124" s="13" t="s">
        <v>1400</v>
      </c>
      <c r="E124" s="13" t="s">
        <v>1400</v>
      </c>
      <c r="F124" s="13" t="s">
        <v>1407</v>
      </c>
      <c r="G124" s="13">
        <v>29</v>
      </c>
      <c r="H124" s="14" t="s">
        <v>1022</v>
      </c>
      <c r="I124" s="94"/>
      <c r="J124" s="18" t="s">
        <v>1023</v>
      </c>
      <c r="K124" s="52" t="s">
        <v>1590</v>
      </c>
    </row>
    <row r="125" spans="1:11" x14ac:dyDescent="0.25">
      <c r="A125" s="98" t="s">
        <v>184</v>
      </c>
      <c r="B125" s="102" t="s">
        <v>2919</v>
      </c>
      <c r="C125" s="83" t="s">
        <v>1408</v>
      </c>
      <c r="D125" s="6" t="s">
        <v>1400</v>
      </c>
      <c r="E125" s="6" t="s">
        <v>1400</v>
      </c>
      <c r="F125" s="6" t="s">
        <v>1400</v>
      </c>
      <c r="G125" s="6">
        <v>1</v>
      </c>
      <c r="H125" s="7" t="s">
        <v>1617</v>
      </c>
      <c r="I125" s="89" t="s">
        <v>9</v>
      </c>
      <c r="J125" s="16" t="s">
        <v>1618</v>
      </c>
      <c r="K125" s="50" t="s">
        <v>1619</v>
      </c>
    </row>
    <row r="126" spans="1:11" x14ac:dyDescent="0.25">
      <c r="A126" s="87"/>
      <c r="B126" s="103"/>
      <c r="C126" s="84"/>
      <c r="D126" s="1" t="s">
        <v>1400</v>
      </c>
      <c r="E126" s="1" t="s">
        <v>1400</v>
      </c>
      <c r="F126" s="1" t="s">
        <v>1400</v>
      </c>
      <c r="G126" s="1">
        <v>2</v>
      </c>
      <c r="H126" t="s">
        <v>187</v>
      </c>
      <c r="I126" s="90"/>
      <c r="J126" s="4" t="s">
        <v>1620</v>
      </c>
      <c r="K126" s="51" t="s">
        <v>1621</v>
      </c>
    </row>
    <row r="127" spans="1:11" x14ac:dyDescent="0.25">
      <c r="A127" s="87"/>
      <c r="B127" s="103"/>
      <c r="C127" s="84"/>
      <c r="D127" s="1" t="s">
        <v>1400</v>
      </c>
      <c r="E127" s="1" t="s">
        <v>1400</v>
      </c>
      <c r="F127" s="1" t="s">
        <v>1457</v>
      </c>
      <c r="G127" s="1">
        <v>3</v>
      </c>
      <c r="H127" t="s">
        <v>190</v>
      </c>
      <c r="I127" s="90"/>
      <c r="J127" s="4" t="s">
        <v>1622</v>
      </c>
      <c r="K127" s="51" t="s">
        <v>1623</v>
      </c>
    </row>
    <row r="128" spans="1:11" x14ac:dyDescent="0.25">
      <c r="A128" s="87"/>
      <c r="B128" s="103"/>
      <c r="C128" s="84"/>
      <c r="D128" s="1" t="s">
        <v>1400</v>
      </c>
      <c r="E128" s="1" t="s">
        <v>1400</v>
      </c>
      <c r="F128" s="1" t="s">
        <v>1457</v>
      </c>
      <c r="G128" s="1">
        <v>4</v>
      </c>
      <c r="H128" t="s">
        <v>1624</v>
      </c>
      <c r="I128" s="90"/>
      <c r="J128" s="4" t="s">
        <v>1625</v>
      </c>
      <c r="K128" s="51" t="s">
        <v>1626</v>
      </c>
    </row>
    <row r="129" spans="1:11" x14ac:dyDescent="0.25">
      <c r="A129" s="87"/>
      <c r="B129" s="103"/>
      <c r="C129" s="84"/>
      <c r="D129" s="1" t="s">
        <v>1400</v>
      </c>
      <c r="E129" s="1" t="s">
        <v>1400</v>
      </c>
      <c r="F129" s="1" t="s">
        <v>1457</v>
      </c>
      <c r="G129" s="1">
        <v>5</v>
      </c>
      <c r="H129" t="s">
        <v>196</v>
      </c>
      <c r="I129" s="90"/>
      <c r="J129" s="4" t="s">
        <v>1627</v>
      </c>
      <c r="K129" s="51" t="s">
        <v>1628</v>
      </c>
    </row>
    <row r="130" spans="1:11" x14ac:dyDescent="0.25">
      <c r="A130" s="87"/>
      <c r="B130" s="103"/>
      <c r="C130" s="84"/>
      <c r="D130" s="1" t="s">
        <v>1400</v>
      </c>
      <c r="E130" s="1" t="s">
        <v>1400</v>
      </c>
      <c r="F130" s="1" t="s">
        <v>1457</v>
      </c>
      <c r="G130" s="1">
        <v>6</v>
      </c>
      <c r="H130" t="s">
        <v>199</v>
      </c>
      <c r="I130" s="90"/>
      <c r="J130" s="4" t="s">
        <v>1629</v>
      </c>
      <c r="K130" s="51" t="s">
        <v>1630</v>
      </c>
    </row>
    <row r="131" spans="1:11" x14ac:dyDescent="0.25">
      <c r="A131" s="87"/>
      <c r="B131" s="103"/>
      <c r="C131" s="84"/>
      <c r="D131" s="1" t="s">
        <v>1400</v>
      </c>
      <c r="E131" s="1" t="s">
        <v>1400</v>
      </c>
      <c r="F131" s="1" t="s">
        <v>1457</v>
      </c>
      <c r="G131" s="1">
        <v>7</v>
      </c>
      <c r="H131" t="s">
        <v>202</v>
      </c>
      <c r="I131" s="90"/>
      <c r="J131" s="4" t="s">
        <v>1631</v>
      </c>
      <c r="K131" s="51" t="s">
        <v>1632</v>
      </c>
    </row>
    <row r="132" spans="1:11" x14ac:dyDescent="0.25">
      <c r="A132" s="87"/>
      <c r="B132" s="103"/>
      <c r="C132" s="84"/>
      <c r="D132" s="1" t="s">
        <v>1400</v>
      </c>
      <c r="E132" s="1" t="s">
        <v>1400</v>
      </c>
      <c r="F132" s="1" t="s">
        <v>1457</v>
      </c>
      <c r="G132" s="1">
        <v>8</v>
      </c>
      <c r="H132" t="s">
        <v>205</v>
      </c>
      <c r="I132" s="90"/>
      <c r="J132" s="4" t="s">
        <v>1633</v>
      </c>
      <c r="K132" s="51" t="s">
        <v>1634</v>
      </c>
    </row>
    <row r="133" spans="1:11" x14ac:dyDescent="0.25">
      <c r="A133" s="87"/>
      <c r="B133" s="103"/>
      <c r="C133" s="84"/>
      <c r="D133" s="1" t="s">
        <v>1400</v>
      </c>
      <c r="E133" s="1" t="s">
        <v>1400</v>
      </c>
      <c r="F133" s="1" t="s">
        <v>1457</v>
      </c>
      <c r="G133" s="1">
        <v>9</v>
      </c>
      <c r="H133" t="s">
        <v>208</v>
      </c>
      <c r="I133" s="90"/>
      <c r="J133" s="4" t="s">
        <v>1635</v>
      </c>
      <c r="K133" s="51" t="s">
        <v>1636</v>
      </c>
    </row>
    <row r="134" spans="1:11" x14ac:dyDescent="0.25">
      <c r="A134" s="87"/>
      <c r="B134" s="103"/>
      <c r="C134" s="84"/>
      <c r="D134" s="1" t="s">
        <v>1400</v>
      </c>
      <c r="E134" s="1" t="s">
        <v>1400</v>
      </c>
      <c r="F134" s="1" t="s">
        <v>1457</v>
      </c>
      <c r="G134" s="1">
        <v>10</v>
      </c>
      <c r="H134" t="s">
        <v>211</v>
      </c>
      <c r="I134" s="90"/>
      <c r="J134" s="4" t="s">
        <v>1637</v>
      </c>
      <c r="K134" s="51" t="s">
        <v>1638</v>
      </c>
    </row>
    <row r="135" spans="1:11" x14ac:dyDescent="0.25">
      <c r="A135" s="87"/>
      <c r="B135" s="103"/>
      <c r="C135" s="84"/>
      <c r="D135" s="1" t="s">
        <v>1400</v>
      </c>
      <c r="E135" s="1" t="s">
        <v>1400</v>
      </c>
      <c r="F135" s="1" t="s">
        <v>1457</v>
      </c>
      <c r="G135" s="1">
        <v>11</v>
      </c>
      <c r="H135" t="s">
        <v>1546</v>
      </c>
      <c r="I135" s="90"/>
      <c r="J135" s="4" t="s">
        <v>1639</v>
      </c>
      <c r="K135" s="51" t="s">
        <v>1640</v>
      </c>
    </row>
    <row r="136" spans="1:11" x14ac:dyDescent="0.25">
      <c r="A136" s="87"/>
      <c r="B136" s="103"/>
      <c r="C136" s="84"/>
      <c r="D136" s="1" t="s">
        <v>1400</v>
      </c>
      <c r="E136" s="1" t="s">
        <v>1400</v>
      </c>
      <c r="F136" s="1" t="s">
        <v>1457</v>
      </c>
      <c r="G136" s="1">
        <v>12</v>
      </c>
      <c r="H136" t="s">
        <v>217</v>
      </c>
      <c r="I136" s="90"/>
      <c r="J136" s="4" t="s">
        <v>1641</v>
      </c>
      <c r="K136" s="51" t="s">
        <v>1642</v>
      </c>
    </row>
    <row r="137" spans="1:11" x14ac:dyDescent="0.25">
      <c r="A137" s="87"/>
      <c r="B137" s="103"/>
      <c r="C137" s="84"/>
      <c r="D137" s="1" t="s">
        <v>1400</v>
      </c>
      <c r="E137" s="1" t="s">
        <v>1400</v>
      </c>
      <c r="F137" s="1" t="s">
        <v>1457</v>
      </c>
      <c r="G137" s="1">
        <v>13</v>
      </c>
      <c r="H137" t="s">
        <v>1643</v>
      </c>
      <c r="I137" s="90"/>
      <c r="J137" s="4" t="s">
        <v>1644</v>
      </c>
      <c r="K137" s="51" t="s">
        <v>1645</v>
      </c>
    </row>
    <row r="138" spans="1:11" x14ac:dyDescent="0.25">
      <c r="A138" s="87"/>
      <c r="B138" s="103"/>
      <c r="C138" s="84"/>
      <c r="D138" s="1" t="s">
        <v>1400</v>
      </c>
      <c r="E138" s="1" t="s">
        <v>1400</v>
      </c>
      <c r="F138" s="1" t="s">
        <v>1457</v>
      </c>
      <c r="G138" s="1">
        <v>14</v>
      </c>
      <c r="H138" t="s">
        <v>1646</v>
      </c>
      <c r="I138" s="90"/>
      <c r="J138" s="4" t="s">
        <v>1647</v>
      </c>
      <c r="K138" s="51" t="s">
        <v>1648</v>
      </c>
    </row>
    <row r="139" spans="1:11" x14ac:dyDescent="0.25">
      <c r="A139" s="88"/>
      <c r="B139" s="104"/>
      <c r="C139" s="85"/>
      <c r="D139" s="13" t="s">
        <v>1400</v>
      </c>
      <c r="E139" s="13" t="s">
        <v>1400</v>
      </c>
      <c r="F139" s="13" t="s">
        <v>1533</v>
      </c>
      <c r="G139" s="13">
        <v>15</v>
      </c>
      <c r="H139" s="14" t="s">
        <v>40</v>
      </c>
      <c r="I139" s="91"/>
      <c r="J139" s="18" t="s">
        <v>1543</v>
      </c>
      <c r="K139" s="52" t="s">
        <v>1544</v>
      </c>
    </row>
    <row r="140" spans="1:11" x14ac:dyDescent="0.25">
      <c r="A140" s="98" t="s">
        <v>184</v>
      </c>
      <c r="B140" s="102" t="s">
        <v>2920</v>
      </c>
      <c r="C140" s="83" t="s">
        <v>1408</v>
      </c>
      <c r="D140" s="6" t="s">
        <v>1400</v>
      </c>
      <c r="E140" s="6" t="s">
        <v>1400</v>
      </c>
      <c r="F140" s="6" t="s">
        <v>1533</v>
      </c>
      <c r="G140" s="6">
        <v>1</v>
      </c>
      <c r="H140" s="7" t="s">
        <v>40</v>
      </c>
      <c r="I140" s="92" t="s">
        <v>1387</v>
      </c>
      <c r="J140" s="16" t="s">
        <v>1543</v>
      </c>
      <c r="K140" s="50" t="s">
        <v>1544</v>
      </c>
    </row>
    <row r="141" spans="1:11" x14ac:dyDescent="0.25">
      <c r="A141" s="87"/>
      <c r="B141" s="103"/>
      <c r="C141" s="84"/>
      <c r="D141" s="1" t="s">
        <v>1400</v>
      </c>
      <c r="E141" s="1" t="s">
        <v>1400</v>
      </c>
      <c r="F141" s="1" t="s">
        <v>1457</v>
      </c>
      <c r="G141" s="1">
        <v>2</v>
      </c>
      <c r="H141" t="s">
        <v>1646</v>
      </c>
      <c r="I141" s="93"/>
      <c r="J141" s="4" t="s">
        <v>1647</v>
      </c>
      <c r="K141" s="51" t="s">
        <v>1648</v>
      </c>
    </row>
    <row r="142" spans="1:11" x14ac:dyDescent="0.25">
      <c r="A142" s="87"/>
      <c r="B142" s="103"/>
      <c r="C142" s="84"/>
      <c r="D142" s="1" t="s">
        <v>1400</v>
      </c>
      <c r="E142" s="1" t="s">
        <v>1400</v>
      </c>
      <c r="F142" s="1" t="s">
        <v>1457</v>
      </c>
      <c r="G142" s="1">
        <v>3</v>
      </c>
      <c r="H142" t="s">
        <v>1643</v>
      </c>
      <c r="I142" s="93"/>
      <c r="J142" s="4" t="s">
        <v>1644</v>
      </c>
      <c r="K142" s="51" t="s">
        <v>1645</v>
      </c>
    </row>
    <row r="143" spans="1:11" x14ac:dyDescent="0.25">
      <c r="A143" s="87"/>
      <c r="B143" s="103"/>
      <c r="C143" s="84"/>
      <c r="D143" s="1" t="s">
        <v>1400</v>
      </c>
      <c r="E143" s="1" t="s">
        <v>1400</v>
      </c>
      <c r="F143" s="1" t="s">
        <v>1457</v>
      </c>
      <c r="G143" s="1">
        <v>4</v>
      </c>
      <c r="H143" t="s">
        <v>217</v>
      </c>
      <c r="I143" s="93"/>
      <c r="J143" s="4" t="s">
        <v>1641</v>
      </c>
      <c r="K143" s="51" t="s">
        <v>1642</v>
      </c>
    </row>
    <row r="144" spans="1:11" x14ac:dyDescent="0.25">
      <c r="A144" s="87"/>
      <c r="B144" s="103"/>
      <c r="C144" s="84"/>
      <c r="D144" s="1" t="s">
        <v>1400</v>
      </c>
      <c r="E144" s="1" t="s">
        <v>1400</v>
      </c>
      <c r="F144" s="1" t="s">
        <v>1457</v>
      </c>
      <c r="G144" s="1">
        <v>5</v>
      </c>
      <c r="H144" t="s">
        <v>1546</v>
      </c>
      <c r="I144" s="93"/>
      <c r="J144" s="4" t="s">
        <v>1639</v>
      </c>
      <c r="K144" s="51" t="s">
        <v>1640</v>
      </c>
    </row>
    <row r="145" spans="1:11" x14ac:dyDescent="0.25">
      <c r="A145" s="87"/>
      <c r="B145" s="103"/>
      <c r="C145" s="84"/>
      <c r="D145" s="1" t="s">
        <v>1400</v>
      </c>
      <c r="E145" s="1" t="s">
        <v>1400</v>
      </c>
      <c r="F145" s="1" t="s">
        <v>1457</v>
      </c>
      <c r="G145" s="1">
        <v>6</v>
      </c>
      <c r="H145" t="s">
        <v>211</v>
      </c>
      <c r="I145" s="93"/>
      <c r="J145" s="4" t="s">
        <v>1637</v>
      </c>
      <c r="K145" s="51" t="s">
        <v>1638</v>
      </c>
    </row>
    <row r="146" spans="1:11" x14ac:dyDescent="0.25">
      <c r="A146" s="87"/>
      <c r="B146" s="103"/>
      <c r="C146" s="84"/>
      <c r="D146" s="1" t="s">
        <v>1400</v>
      </c>
      <c r="E146" s="1" t="s">
        <v>1400</v>
      </c>
      <c r="F146" s="1" t="s">
        <v>1457</v>
      </c>
      <c r="G146" s="1">
        <v>7</v>
      </c>
      <c r="H146" t="s">
        <v>208</v>
      </c>
      <c r="I146" s="93"/>
      <c r="J146" s="4" t="s">
        <v>1635</v>
      </c>
      <c r="K146" s="51" t="s">
        <v>1636</v>
      </c>
    </row>
    <row r="147" spans="1:11" x14ac:dyDescent="0.25">
      <c r="A147" s="87"/>
      <c r="B147" s="103"/>
      <c r="C147" s="84"/>
      <c r="D147" s="1" t="s">
        <v>1400</v>
      </c>
      <c r="E147" s="1" t="s">
        <v>1400</v>
      </c>
      <c r="F147" s="1" t="s">
        <v>1457</v>
      </c>
      <c r="G147" s="1">
        <v>8</v>
      </c>
      <c r="H147" t="s">
        <v>205</v>
      </c>
      <c r="I147" s="93"/>
      <c r="J147" s="4" t="s">
        <v>1633</v>
      </c>
      <c r="K147" s="51" t="s">
        <v>1634</v>
      </c>
    </row>
    <row r="148" spans="1:11" x14ac:dyDescent="0.25">
      <c r="A148" s="87"/>
      <c r="B148" s="103"/>
      <c r="C148" s="84"/>
      <c r="D148" s="1" t="s">
        <v>1400</v>
      </c>
      <c r="E148" s="1" t="s">
        <v>1400</v>
      </c>
      <c r="F148" s="1" t="s">
        <v>1457</v>
      </c>
      <c r="G148" s="1">
        <v>9</v>
      </c>
      <c r="H148" t="s">
        <v>202</v>
      </c>
      <c r="I148" s="93"/>
      <c r="J148" s="4" t="s">
        <v>1631</v>
      </c>
      <c r="K148" s="51" t="s">
        <v>1632</v>
      </c>
    </row>
    <row r="149" spans="1:11" x14ac:dyDescent="0.25">
      <c r="A149" s="87"/>
      <c r="B149" s="103"/>
      <c r="C149" s="84"/>
      <c r="D149" s="1" t="s">
        <v>1400</v>
      </c>
      <c r="E149" s="1" t="s">
        <v>1400</v>
      </c>
      <c r="F149" s="1" t="s">
        <v>1457</v>
      </c>
      <c r="G149" s="1">
        <v>10</v>
      </c>
      <c r="H149" t="s">
        <v>199</v>
      </c>
      <c r="I149" s="93"/>
      <c r="J149" s="4" t="s">
        <v>1629</v>
      </c>
      <c r="K149" s="51" t="s">
        <v>1630</v>
      </c>
    </row>
    <row r="150" spans="1:11" x14ac:dyDescent="0.25">
      <c r="A150" s="87"/>
      <c r="B150" s="103"/>
      <c r="C150" s="84"/>
      <c r="D150" s="1" t="s">
        <v>1400</v>
      </c>
      <c r="E150" s="1" t="s">
        <v>1400</v>
      </c>
      <c r="F150" s="1" t="s">
        <v>1457</v>
      </c>
      <c r="G150" s="1">
        <v>11</v>
      </c>
      <c r="H150" t="s">
        <v>196</v>
      </c>
      <c r="I150" s="93"/>
      <c r="J150" s="4" t="s">
        <v>1627</v>
      </c>
      <c r="K150" s="51" t="s">
        <v>1628</v>
      </c>
    </row>
    <row r="151" spans="1:11" x14ac:dyDescent="0.25">
      <c r="A151" s="87"/>
      <c r="B151" s="103"/>
      <c r="C151" s="84"/>
      <c r="D151" s="1" t="s">
        <v>1400</v>
      </c>
      <c r="E151" s="1" t="s">
        <v>1400</v>
      </c>
      <c r="F151" s="1" t="s">
        <v>1457</v>
      </c>
      <c r="G151" s="1">
        <v>12</v>
      </c>
      <c r="H151" t="s">
        <v>1624</v>
      </c>
      <c r="I151" s="93"/>
      <c r="J151" s="4" t="s">
        <v>1625</v>
      </c>
      <c r="K151" s="51" t="s">
        <v>1626</v>
      </c>
    </row>
    <row r="152" spans="1:11" x14ac:dyDescent="0.25">
      <c r="A152" s="87"/>
      <c r="B152" s="103"/>
      <c r="C152" s="84"/>
      <c r="D152" s="1" t="s">
        <v>1400</v>
      </c>
      <c r="E152" s="1" t="s">
        <v>1400</v>
      </c>
      <c r="F152" s="1" t="s">
        <v>1457</v>
      </c>
      <c r="G152" s="1">
        <v>13</v>
      </c>
      <c r="H152" t="s">
        <v>190</v>
      </c>
      <c r="I152" s="93"/>
      <c r="J152" s="4" t="s">
        <v>1622</v>
      </c>
      <c r="K152" s="51" t="s">
        <v>1623</v>
      </c>
    </row>
    <row r="153" spans="1:11" x14ac:dyDescent="0.25">
      <c r="A153" s="87"/>
      <c r="B153" s="103"/>
      <c r="C153" s="84"/>
      <c r="D153" s="1" t="s">
        <v>1400</v>
      </c>
      <c r="E153" s="1" t="s">
        <v>1400</v>
      </c>
      <c r="F153" s="1" t="s">
        <v>1400</v>
      </c>
      <c r="G153" s="1">
        <v>14</v>
      </c>
      <c r="H153" t="s">
        <v>187</v>
      </c>
      <c r="I153" s="93"/>
      <c r="J153" s="4" t="s">
        <v>1620</v>
      </c>
      <c r="K153" s="51" t="s">
        <v>1621</v>
      </c>
    </row>
    <row r="154" spans="1:11" x14ac:dyDescent="0.25">
      <c r="A154" s="88"/>
      <c r="B154" s="104"/>
      <c r="C154" s="85"/>
      <c r="D154" s="13" t="s">
        <v>1400</v>
      </c>
      <c r="E154" s="13" t="s">
        <v>1400</v>
      </c>
      <c r="F154" s="13" t="s">
        <v>1400</v>
      </c>
      <c r="G154" s="13">
        <v>15</v>
      </c>
      <c r="H154" s="14" t="s">
        <v>1617</v>
      </c>
      <c r="I154" s="94"/>
      <c r="J154" s="18" t="s">
        <v>1618</v>
      </c>
      <c r="K154" s="52" t="s">
        <v>1619</v>
      </c>
    </row>
    <row r="155" spans="1:11" x14ac:dyDescent="0.25">
      <c r="A155" s="98" t="s">
        <v>184</v>
      </c>
      <c r="B155" s="105" t="s">
        <v>2912</v>
      </c>
      <c r="C155" s="83" t="s">
        <v>1414</v>
      </c>
      <c r="D155" s="6" t="s">
        <v>1400</v>
      </c>
      <c r="E155" s="6" t="s">
        <v>1400</v>
      </c>
      <c r="F155" s="6" t="s">
        <v>1414</v>
      </c>
      <c r="G155" s="6">
        <v>1</v>
      </c>
      <c r="H155" s="7" t="s">
        <v>1649</v>
      </c>
      <c r="I155" s="89" t="s">
        <v>9</v>
      </c>
      <c r="J155" s="16" t="s">
        <v>1650</v>
      </c>
      <c r="K155" s="50" t="s">
        <v>1651</v>
      </c>
    </row>
    <row r="156" spans="1:11" x14ac:dyDescent="0.25">
      <c r="A156" s="87"/>
      <c r="B156" s="103"/>
      <c r="C156" s="84"/>
      <c r="D156" s="1" t="s">
        <v>1400</v>
      </c>
      <c r="E156" s="1" t="s">
        <v>1400</v>
      </c>
      <c r="F156" s="1" t="s">
        <v>1414</v>
      </c>
      <c r="G156" s="1">
        <v>2</v>
      </c>
      <c r="H156" t="s">
        <v>1652</v>
      </c>
      <c r="I156" s="90"/>
      <c r="J156" s="4" t="s">
        <v>1653</v>
      </c>
      <c r="K156" s="51" t="s">
        <v>1654</v>
      </c>
    </row>
    <row r="157" spans="1:11" x14ac:dyDescent="0.25">
      <c r="A157" s="87"/>
      <c r="B157" s="103"/>
      <c r="C157" s="84"/>
      <c r="D157" s="1" t="s">
        <v>1400</v>
      </c>
      <c r="E157" s="1" t="s">
        <v>1400</v>
      </c>
      <c r="F157" s="1" t="s">
        <v>1414</v>
      </c>
      <c r="G157" s="1">
        <v>3</v>
      </c>
      <c r="H157" t="s">
        <v>1655</v>
      </c>
      <c r="I157" s="90"/>
      <c r="J157" s="4" t="s">
        <v>1656</v>
      </c>
      <c r="K157" s="51" t="s">
        <v>1657</v>
      </c>
    </row>
    <row r="158" spans="1:11" x14ac:dyDescent="0.25">
      <c r="A158" s="87"/>
      <c r="B158" s="103"/>
      <c r="C158" s="84"/>
      <c r="D158" s="1" t="s">
        <v>1400</v>
      </c>
      <c r="E158" s="1" t="s">
        <v>1400</v>
      </c>
      <c r="F158" s="1" t="s">
        <v>1400</v>
      </c>
      <c r="G158" s="1">
        <v>4</v>
      </c>
      <c r="H158" t="s">
        <v>1658</v>
      </c>
      <c r="I158" s="90"/>
      <c r="J158" s="4" t="s">
        <v>1659</v>
      </c>
      <c r="K158" s="51" t="s">
        <v>1660</v>
      </c>
    </row>
    <row r="159" spans="1:11" x14ac:dyDescent="0.25">
      <c r="A159" s="87"/>
      <c r="B159" s="103"/>
      <c r="C159" s="84"/>
      <c r="D159" s="1" t="s">
        <v>1400</v>
      </c>
      <c r="E159" s="1" t="s">
        <v>1400</v>
      </c>
      <c r="F159" s="1" t="s">
        <v>1400</v>
      </c>
      <c r="G159" s="1">
        <v>5</v>
      </c>
      <c r="H159" t="s">
        <v>928</v>
      </c>
      <c r="I159" s="90"/>
      <c r="J159" s="4" t="s">
        <v>1661</v>
      </c>
      <c r="K159" s="51" t="s">
        <v>1662</v>
      </c>
    </row>
    <row r="160" spans="1:11" x14ac:dyDescent="0.25">
      <c r="A160" s="88"/>
      <c r="B160" s="104"/>
      <c r="C160" s="85"/>
      <c r="D160" s="13" t="s">
        <v>1400</v>
      </c>
      <c r="E160" s="13" t="s">
        <v>1400</v>
      </c>
      <c r="F160" s="13" t="s">
        <v>1533</v>
      </c>
      <c r="G160" s="13">
        <v>6</v>
      </c>
      <c r="H160" s="14" t="s">
        <v>40</v>
      </c>
      <c r="I160" s="91"/>
      <c r="J160" s="18" t="s">
        <v>1543</v>
      </c>
      <c r="K160" s="52" t="s">
        <v>1544</v>
      </c>
    </row>
    <row r="161" spans="1:11" x14ac:dyDescent="0.25">
      <c r="A161" s="98" t="s">
        <v>184</v>
      </c>
      <c r="B161" s="102" t="s">
        <v>2921</v>
      </c>
      <c r="C161" s="83" t="s">
        <v>1431</v>
      </c>
      <c r="D161" s="6" t="s">
        <v>1400</v>
      </c>
      <c r="E161" s="6" t="s">
        <v>1400</v>
      </c>
      <c r="F161" s="6" t="s">
        <v>1400</v>
      </c>
      <c r="G161" s="6">
        <v>1</v>
      </c>
      <c r="H161" s="7" t="s">
        <v>1663</v>
      </c>
      <c r="I161" s="89" t="s">
        <v>9</v>
      </c>
      <c r="J161" s="16" t="s">
        <v>1664</v>
      </c>
      <c r="K161" s="50" t="s">
        <v>1665</v>
      </c>
    </row>
    <row r="162" spans="1:11" x14ac:dyDescent="0.25">
      <c r="A162" s="87"/>
      <c r="B162" s="103"/>
      <c r="C162" s="84"/>
      <c r="D162" s="1" t="s">
        <v>1400</v>
      </c>
      <c r="E162" s="1" t="s">
        <v>1400</v>
      </c>
      <c r="F162" s="1" t="s">
        <v>1400</v>
      </c>
      <c r="G162" s="1">
        <v>2</v>
      </c>
      <c r="H162" t="s">
        <v>1666</v>
      </c>
      <c r="I162" s="90"/>
      <c r="J162" s="4" t="s">
        <v>1667</v>
      </c>
      <c r="K162" s="51" t="s">
        <v>1668</v>
      </c>
    </row>
    <row r="163" spans="1:11" x14ac:dyDescent="0.25">
      <c r="A163" s="87"/>
      <c r="B163" s="103"/>
      <c r="C163" s="84"/>
      <c r="D163" s="1" t="s">
        <v>1400</v>
      </c>
      <c r="E163" s="1" t="s">
        <v>1400</v>
      </c>
      <c r="F163" s="1" t="s">
        <v>1400</v>
      </c>
      <c r="G163" s="1">
        <v>3</v>
      </c>
      <c r="H163" t="s">
        <v>1669</v>
      </c>
      <c r="I163" s="90"/>
      <c r="J163" s="4" t="s">
        <v>1670</v>
      </c>
      <c r="K163" s="51" t="s">
        <v>1671</v>
      </c>
    </row>
    <row r="164" spans="1:11" x14ac:dyDescent="0.25">
      <c r="A164" s="87"/>
      <c r="B164" s="103"/>
      <c r="C164" s="84"/>
      <c r="D164" s="1" t="s">
        <v>1400</v>
      </c>
      <c r="E164" s="1" t="s">
        <v>1400</v>
      </c>
      <c r="F164" s="1" t="s">
        <v>1503</v>
      </c>
      <c r="G164" s="1">
        <v>4</v>
      </c>
      <c r="H164" t="s">
        <v>1672</v>
      </c>
      <c r="I164" s="90"/>
      <c r="J164" s="4" t="s">
        <v>1673</v>
      </c>
      <c r="K164" s="51" t="s">
        <v>1674</v>
      </c>
    </row>
    <row r="165" spans="1:11" x14ac:dyDescent="0.25">
      <c r="A165" s="87"/>
      <c r="B165" s="103"/>
      <c r="C165" s="84"/>
      <c r="D165" s="1" t="s">
        <v>1400</v>
      </c>
      <c r="E165" s="1" t="s">
        <v>1400</v>
      </c>
      <c r="F165" s="1" t="s">
        <v>1503</v>
      </c>
      <c r="G165" s="1">
        <v>5</v>
      </c>
      <c r="H165" t="s">
        <v>1675</v>
      </c>
      <c r="I165" s="90"/>
      <c r="J165" s="4" t="s">
        <v>1676</v>
      </c>
      <c r="K165" s="51" t="s">
        <v>1677</v>
      </c>
    </row>
    <row r="166" spans="1:11" x14ac:dyDescent="0.25">
      <c r="A166" s="87"/>
      <c r="B166" s="103"/>
      <c r="C166" s="84"/>
      <c r="D166" s="1" t="s">
        <v>1400</v>
      </c>
      <c r="E166" s="1" t="s">
        <v>1400</v>
      </c>
      <c r="F166" s="1" t="s">
        <v>1503</v>
      </c>
      <c r="G166" s="1">
        <v>6</v>
      </c>
      <c r="H166" t="s">
        <v>245</v>
      </c>
      <c r="I166" s="90"/>
      <c r="J166" s="4" t="s">
        <v>1678</v>
      </c>
      <c r="K166" s="51" t="s">
        <v>1679</v>
      </c>
    </row>
    <row r="167" spans="1:11" x14ac:dyDescent="0.25">
      <c r="A167" s="87"/>
      <c r="B167" s="103"/>
      <c r="C167" s="84"/>
      <c r="D167" s="1" t="s">
        <v>1400</v>
      </c>
      <c r="E167" s="1" t="s">
        <v>1400</v>
      </c>
      <c r="F167" s="1" t="s">
        <v>1503</v>
      </c>
      <c r="G167" s="1">
        <v>7</v>
      </c>
      <c r="H167" t="s">
        <v>1680</v>
      </c>
      <c r="I167" s="90"/>
      <c r="J167" s="4" t="s">
        <v>1681</v>
      </c>
      <c r="K167" s="51" t="s">
        <v>1682</v>
      </c>
    </row>
    <row r="168" spans="1:11" x14ac:dyDescent="0.25">
      <c r="A168" s="87"/>
      <c r="B168" s="103"/>
      <c r="C168" s="84"/>
      <c r="D168" s="1" t="s">
        <v>1400</v>
      </c>
      <c r="E168" s="1" t="s">
        <v>1400</v>
      </c>
      <c r="F168" s="1" t="s">
        <v>1503</v>
      </c>
      <c r="G168" s="1">
        <v>8</v>
      </c>
      <c r="H168" t="s">
        <v>1683</v>
      </c>
      <c r="I168" s="90"/>
      <c r="J168" s="4" t="s">
        <v>1684</v>
      </c>
      <c r="K168" s="51" t="s">
        <v>1685</v>
      </c>
    </row>
    <row r="169" spans="1:11" x14ac:dyDescent="0.25">
      <c r="A169" s="87"/>
      <c r="B169" s="103"/>
      <c r="C169" s="84"/>
      <c r="D169" s="1" t="s">
        <v>1400</v>
      </c>
      <c r="E169" s="1" t="s">
        <v>1400</v>
      </c>
      <c r="F169" s="1" t="s">
        <v>1503</v>
      </c>
      <c r="G169" s="1">
        <v>9</v>
      </c>
      <c r="H169" t="s">
        <v>1686</v>
      </c>
      <c r="I169" s="90"/>
      <c r="J169" s="4" t="s">
        <v>1687</v>
      </c>
      <c r="K169" s="51" t="s">
        <v>1688</v>
      </c>
    </row>
    <row r="170" spans="1:11" x14ac:dyDescent="0.25">
      <c r="A170" s="87"/>
      <c r="B170" s="103"/>
      <c r="C170" s="84"/>
      <c r="D170" s="1" t="s">
        <v>1400</v>
      </c>
      <c r="E170" s="1" t="s">
        <v>1400</v>
      </c>
      <c r="F170" s="1" t="s">
        <v>1503</v>
      </c>
      <c r="G170" s="1">
        <v>10</v>
      </c>
      <c r="H170" t="s">
        <v>1689</v>
      </c>
      <c r="I170" s="90"/>
      <c r="J170" s="4" t="s">
        <v>1690</v>
      </c>
      <c r="K170" s="51" t="s">
        <v>1691</v>
      </c>
    </row>
    <row r="171" spans="1:11" x14ac:dyDescent="0.25">
      <c r="A171" s="87"/>
      <c r="B171" s="103"/>
      <c r="C171" s="84"/>
      <c r="D171" s="1" t="s">
        <v>1400</v>
      </c>
      <c r="E171" s="1" t="s">
        <v>1400</v>
      </c>
      <c r="F171" s="1" t="s">
        <v>1503</v>
      </c>
      <c r="G171" s="1">
        <v>11</v>
      </c>
      <c r="H171" t="s">
        <v>254</v>
      </c>
      <c r="I171" s="90"/>
      <c r="J171" s="4" t="s">
        <v>1692</v>
      </c>
      <c r="K171" s="51" t="s">
        <v>1693</v>
      </c>
    </row>
    <row r="172" spans="1:11" x14ac:dyDescent="0.25">
      <c r="A172" s="87"/>
      <c r="B172" s="103"/>
      <c r="C172" s="84"/>
      <c r="D172" s="1" t="s">
        <v>1400</v>
      </c>
      <c r="E172" s="1" t="s">
        <v>1400</v>
      </c>
      <c r="F172" s="1" t="s">
        <v>1503</v>
      </c>
      <c r="G172" s="1">
        <v>12</v>
      </c>
      <c r="H172" t="s">
        <v>1694</v>
      </c>
      <c r="I172" s="90"/>
      <c r="J172" s="4" t="s">
        <v>1695</v>
      </c>
      <c r="K172" s="51" t="s">
        <v>1696</v>
      </c>
    </row>
    <row r="173" spans="1:11" x14ac:dyDescent="0.25">
      <c r="A173" s="87"/>
      <c r="B173" s="103"/>
      <c r="C173" s="84"/>
      <c r="D173" s="1" t="s">
        <v>1400</v>
      </c>
      <c r="E173" s="1" t="s">
        <v>1400</v>
      </c>
      <c r="F173" s="1" t="s">
        <v>1503</v>
      </c>
      <c r="G173" s="1">
        <v>13</v>
      </c>
      <c r="H173" t="s">
        <v>2647</v>
      </c>
      <c r="I173" s="90"/>
      <c r="J173" s="4" t="s">
        <v>2648</v>
      </c>
      <c r="K173" s="51" t="s">
        <v>2649</v>
      </c>
    </row>
    <row r="174" spans="1:11" x14ac:dyDescent="0.25">
      <c r="A174" s="87"/>
      <c r="B174" s="103"/>
      <c r="C174" s="84"/>
      <c r="D174" s="1" t="s">
        <v>1400</v>
      </c>
      <c r="E174" s="1" t="s">
        <v>1400</v>
      </c>
      <c r="F174" s="1" t="s">
        <v>1503</v>
      </c>
      <c r="G174" s="1">
        <v>14</v>
      </c>
      <c r="H174" t="s">
        <v>1697</v>
      </c>
      <c r="I174" s="90"/>
      <c r="J174" s="4" t="s">
        <v>1698</v>
      </c>
      <c r="K174" s="51" t="s">
        <v>1699</v>
      </c>
    </row>
    <row r="175" spans="1:11" x14ac:dyDescent="0.25">
      <c r="A175" s="87"/>
      <c r="B175" s="103"/>
      <c r="C175" s="84"/>
      <c r="D175" s="1" t="s">
        <v>1400</v>
      </c>
      <c r="E175" s="1" t="s">
        <v>1400</v>
      </c>
      <c r="F175" s="1" t="s">
        <v>1503</v>
      </c>
      <c r="G175" s="1">
        <v>15</v>
      </c>
      <c r="H175" t="s">
        <v>1700</v>
      </c>
      <c r="I175" s="90"/>
      <c r="J175" s="4" t="s">
        <v>1701</v>
      </c>
      <c r="K175" s="51" t="s">
        <v>1702</v>
      </c>
    </row>
    <row r="176" spans="1:11" x14ac:dyDescent="0.25">
      <c r="A176" s="87"/>
      <c r="B176" s="103"/>
      <c r="C176" s="84"/>
      <c r="D176" s="1" t="s">
        <v>1400</v>
      </c>
      <c r="E176" s="1" t="s">
        <v>1400</v>
      </c>
      <c r="F176" s="1" t="s">
        <v>1503</v>
      </c>
      <c r="G176" s="1">
        <v>16</v>
      </c>
      <c r="H176" t="s">
        <v>266</v>
      </c>
      <c r="I176" s="90"/>
      <c r="J176" s="4" t="s">
        <v>1703</v>
      </c>
      <c r="K176" s="51" t="s">
        <v>1704</v>
      </c>
    </row>
    <row r="177" spans="1:11" x14ac:dyDescent="0.25">
      <c r="A177" s="87"/>
      <c r="B177" s="103"/>
      <c r="C177" s="84"/>
      <c r="D177" s="1" t="s">
        <v>1400</v>
      </c>
      <c r="E177" s="1" t="s">
        <v>1400</v>
      </c>
      <c r="F177" s="1" t="s">
        <v>1503</v>
      </c>
      <c r="G177" s="1">
        <v>17</v>
      </c>
      <c r="H177" t="s">
        <v>269</v>
      </c>
      <c r="I177" s="90"/>
      <c r="J177" s="4" t="s">
        <v>1705</v>
      </c>
      <c r="K177" s="51" t="s">
        <v>1706</v>
      </c>
    </row>
    <row r="178" spans="1:11" x14ac:dyDescent="0.25">
      <c r="A178" s="87"/>
      <c r="B178" s="103"/>
      <c r="C178" s="84"/>
      <c r="D178" s="1" t="s">
        <v>1400</v>
      </c>
      <c r="E178" s="1" t="s">
        <v>1400</v>
      </c>
      <c r="F178" s="1" t="s">
        <v>1503</v>
      </c>
      <c r="G178" s="1">
        <v>18</v>
      </c>
      <c r="H178" t="s">
        <v>272</v>
      </c>
      <c r="I178" s="90"/>
      <c r="J178" s="4" t="s">
        <v>1707</v>
      </c>
      <c r="K178" s="51" t="s">
        <v>1708</v>
      </c>
    </row>
    <row r="179" spans="1:11" x14ac:dyDescent="0.25">
      <c r="A179" s="87"/>
      <c r="B179" s="103"/>
      <c r="C179" s="84"/>
      <c r="D179" s="1" t="s">
        <v>1400</v>
      </c>
      <c r="E179" s="1" t="s">
        <v>1400</v>
      </c>
      <c r="F179" s="1" t="s">
        <v>1503</v>
      </c>
      <c r="G179" s="1">
        <v>19</v>
      </c>
      <c r="H179" t="s">
        <v>275</v>
      </c>
      <c r="I179" s="90"/>
      <c r="J179" s="4" t="s">
        <v>1709</v>
      </c>
      <c r="K179" s="51" t="s">
        <v>1710</v>
      </c>
    </row>
    <row r="180" spans="1:11" x14ac:dyDescent="0.25">
      <c r="A180" s="87"/>
      <c r="B180" s="103"/>
      <c r="C180" s="84"/>
      <c r="D180" s="1" t="s">
        <v>1400</v>
      </c>
      <c r="E180" s="1" t="s">
        <v>1400</v>
      </c>
      <c r="F180" s="1" t="s">
        <v>1503</v>
      </c>
      <c r="G180" s="1">
        <v>20</v>
      </c>
      <c r="H180" t="s">
        <v>2650</v>
      </c>
      <c r="I180" s="90"/>
      <c r="J180" s="4" t="s">
        <v>2651</v>
      </c>
      <c r="K180" s="51" t="s">
        <v>2652</v>
      </c>
    </row>
    <row r="181" spans="1:11" x14ac:dyDescent="0.25">
      <c r="A181" s="87"/>
      <c r="B181" s="103"/>
      <c r="C181" s="84"/>
      <c r="D181" s="1" t="s">
        <v>1400</v>
      </c>
      <c r="E181" s="1" t="s">
        <v>1400</v>
      </c>
      <c r="F181" s="1" t="s">
        <v>1503</v>
      </c>
      <c r="G181" s="1">
        <v>21</v>
      </c>
      <c r="H181" t="s">
        <v>278</v>
      </c>
      <c r="I181" s="90"/>
      <c r="J181" s="4" t="s">
        <v>1711</v>
      </c>
      <c r="K181" s="51" t="s">
        <v>1712</v>
      </c>
    </row>
    <row r="182" spans="1:11" x14ac:dyDescent="0.25">
      <c r="A182" s="87"/>
      <c r="B182" s="103"/>
      <c r="C182" s="84"/>
      <c r="D182" s="1" t="s">
        <v>1400</v>
      </c>
      <c r="E182" s="1" t="s">
        <v>1400</v>
      </c>
      <c r="F182" s="1" t="s">
        <v>1533</v>
      </c>
      <c r="G182" s="1">
        <v>22</v>
      </c>
      <c r="H182" t="s">
        <v>1713</v>
      </c>
      <c r="I182" s="90"/>
      <c r="J182" s="4" t="s">
        <v>1714</v>
      </c>
      <c r="K182" s="51" t="s">
        <v>1715</v>
      </c>
    </row>
    <row r="183" spans="1:11" x14ac:dyDescent="0.25">
      <c r="A183" s="88"/>
      <c r="B183" s="104"/>
      <c r="C183" s="85"/>
      <c r="D183" s="13" t="s">
        <v>1400</v>
      </c>
      <c r="E183" s="13" t="s">
        <v>1400</v>
      </c>
      <c r="F183" s="13" t="s">
        <v>1533</v>
      </c>
      <c r="G183" s="13">
        <v>23</v>
      </c>
      <c r="H183" s="14" t="s">
        <v>40</v>
      </c>
      <c r="I183" s="91"/>
      <c r="J183" s="18" t="s">
        <v>1543</v>
      </c>
      <c r="K183" s="52" t="s">
        <v>1544</v>
      </c>
    </row>
    <row r="184" spans="1:11" x14ac:dyDescent="0.25">
      <c r="A184" s="98" t="s">
        <v>184</v>
      </c>
      <c r="B184" s="102" t="s">
        <v>2923</v>
      </c>
      <c r="C184" s="83" t="s">
        <v>1431</v>
      </c>
      <c r="D184" s="6" t="s">
        <v>1400</v>
      </c>
      <c r="E184" s="6" t="s">
        <v>1400</v>
      </c>
      <c r="F184" s="6" t="s">
        <v>1533</v>
      </c>
      <c r="G184" s="6">
        <v>1</v>
      </c>
      <c r="H184" s="7" t="s">
        <v>40</v>
      </c>
      <c r="I184" s="92" t="s">
        <v>1387</v>
      </c>
      <c r="J184" s="16" t="s">
        <v>1543</v>
      </c>
      <c r="K184" s="50" t="s">
        <v>1544</v>
      </c>
    </row>
    <row r="185" spans="1:11" x14ac:dyDescent="0.25">
      <c r="A185" s="87"/>
      <c r="B185" s="103"/>
      <c r="C185" s="84"/>
      <c r="D185" s="1" t="s">
        <v>1400</v>
      </c>
      <c r="E185" s="1" t="s">
        <v>1400</v>
      </c>
      <c r="F185" s="1" t="s">
        <v>1533</v>
      </c>
      <c r="G185" s="1">
        <v>2</v>
      </c>
      <c r="H185" t="s">
        <v>1713</v>
      </c>
      <c r="I185" s="93"/>
      <c r="J185" s="4" t="s">
        <v>1714</v>
      </c>
      <c r="K185" s="51" t="s">
        <v>1715</v>
      </c>
    </row>
    <row r="186" spans="1:11" x14ac:dyDescent="0.25">
      <c r="A186" s="87"/>
      <c r="B186" s="103"/>
      <c r="C186" s="84"/>
      <c r="D186" s="1" t="s">
        <v>1400</v>
      </c>
      <c r="E186" s="1" t="s">
        <v>1400</v>
      </c>
      <c r="F186" s="1" t="s">
        <v>1503</v>
      </c>
      <c r="G186" s="1">
        <v>3</v>
      </c>
      <c r="H186" t="s">
        <v>278</v>
      </c>
      <c r="I186" s="93"/>
      <c r="J186" s="4" t="s">
        <v>1711</v>
      </c>
      <c r="K186" s="51" t="s">
        <v>1712</v>
      </c>
    </row>
    <row r="187" spans="1:11" x14ac:dyDescent="0.25">
      <c r="A187" s="87"/>
      <c r="B187" s="103"/>
      <c r="C187" s="84"/>
      <c r="D187" s="1" t="s">
        <v>1400</v>
      </c>
      <c r="E187" s="1" t="s">
        <v>1400</v>
      </c>
      <c r="F187" s="1" t="s">
        <v>1503</v>
      </c>
      <c r="G187" s="1">
        <v>4</v>
      </c>
      <c r="H187" t="s">
        <v>2650</v>
      </c>
      <c r="I187" s="93"/>
      <c r="J187" s="4" t="s">
        <v>2651</v>
      </c>
      <c r="K187" s="51" t="s">
        <v>2652</v>
      </c>
    </row>
    <row r="188" spans="1:11" x14ac:dyDescent="0.25">
      <c r="A188" s="87"/>
      <c r="B188" s="103"/>
      <c r="C188" s="84"/>
      <c r="D188" s="1" t="s">
        <v>1400</v>
      </c>
      <c r="E188" s="1" t="s">
        <v>1400</v>
      </c>
      <c r="F188" s="1" t="s">
        <v>1503</v>
      </c>
      <c r="G188" s="1">
        <v>5</v>
      </c>
      <c r="H188" t="s">
        <v>275</v>
      </c>
      <c r="I188" s="93"/>
      <c r="J188" s="4" t="s">
        <v>1709</v>
      </c>
      <c r="K188" s="51" t="s">
        <v>1710</v>
      </c>
    </row>
    <row r="189" spans="1:11" x14ac:dyDescent="0.25">
      <c r="A189" s="87"/>
      <c r="B189" s="103"/>
      <c r="C189" s="84"/>
      <c r="D189" s="1" t="s">
        <v>1400</v>
      </c>
      <c r="E189" s="1" t="s">
        <v>1400</v>
      </c>
      <c r="F189" s="1" t="s">
        <v>1503</v>
      </c>
      <c r="G189" s="1">
        <v>6</v>
      </c>
      <c r="H189" t="s">
        <v>272</v>
      </c>
      <c r="I189" s="93"/>
      <c r="J189" s="4" t="s">
        <v>1707</v>
      </c>
      <c r="K189" s="51" t="s">
        <v>1708</v>
      </c>
    </row>
    <row r="190" spans="1:11" x14ac:dyDescent="0.25">
      <c r="A190" s="87"/>
      <c r="B190" s="103"/>
      <c r="C190" s="84"/>
      <c r="D190" s="1" t="s">
        <v>1400</v>
      </c>
      <c r="E190" s="1" t="s">
        <v>1400</v>
      </c>
      <c r="F190" s="1" t="s">
        <v>1503</v>
      </c>
      <c r="G190" s="1">
        <v>7</v>
      </c>
      <c r="H190" t="s">
        <v>269</v>
      </c>
      <c r="I190" s="93"/>
      <c r="J190" s="4" t="s">
        <v>1705</v>
      </c>
      <c r="K190" s="51" t="s">
        <v>1706</v>
      </c>
    </row>
    <row r="191" spans="1:11" x14ac:dyDescent="0.25">
      <c r="A191" s="87"/>
      <c r="B191" s="103"/>
      <c r="C191" s="84"/>
      <c r="D191" s="1" t="s">
        <v>1400</v>
      </c>
      <c r="E191" s="1" t="s">
        <v>1400</v>
      </c>
      <c r="F191" s="1" t="s">
        <v>1503</v>
      </c>
      <c r="G191" s="1">
        <v>8</v>
      </c>
      <c r="H191" t="s">
        <v>266</v>
      </c>
      <c r="I191" s="93"/>
      <c r="J191" s="4" t="s">
        <v>1703</v>
      </c>
      <c r="K191" s="51" t="s">
        <v>1704</v>
      </c>
    </row>
    <row r="192" spans="1:11" x14ac:dyDescent="0.25">
      <c r="A192" s="87"/>
      <c r="B192" s="103"/>
      <c r="C192" s="84"/>
      <c r="D192" s="1" t="s">
        <v>1400</v>
      </c>
      <c r="E192" s="1" t="s">
        <v>1400</v>
      </c>
      <c r="F192" s="1" t="s">
        <v>1503</v>
      </c>
      <c r="G192" s="1">
        <v>9</v>
      </c>
      <c r="H192" s="56" t="s">
        <v>1700</v>
      </c>
      <c r="I192" s="93"/>
      <c r="J192" s="4" t="s">
        <v>1701</v>
      </c>
      <c r="K192" s="51" t="s">
        <v>1702</v>
      </c>
    </row>
    <row r="193" spans="1:11" x14ac:dyDescent="0.25">
      <c r="A193" s="87"/>
      <c r="B193" s="103"/>
      <c r="C193" s="84"/>
      <c r="D193" s="1" t="s">
        <v>1400</v>
      </c>
      <c r="E193" s="1" t="s">
        <v>1400</v>
      </c>
      <c r="F193" s="1" t="s">
        <v>1503</v>
      </c>
      <c r="G193" s="1">
        <v>10</v>
      </c>
      <c r="H193" t="s">
        <v>1697</v>
      </c>
      <c r="I193" s="93"/>
      <c r="J193" s="4" t="s">
        <v>1698</v>
      </c>
      <c r="K193" s="51" t="s">
        <v>1699</v>
      </c>
    </row>
    <row r="194" spans="1:11" x14ac:dyDescent="0.25">
      <c r="A194" s="87"/>
      <c r="B194" s="103"/>
      <c r="C194" s="84"/>
      <c r="D194" s="1" t="s">
        <v>1400</v>
      </c>
      <c r="E194" s="1" t="s">
        <v>1400</v>
      </c>
      <c r="F194" s="1" t="s">
        <v>1503</v>
      </c>
      <c r="G194" s="1">
        <v>11</v>
      </c>
      <c r="H194" t="s">
        <v>2647</v>
      </c>
      <c r="I194" s="93"/>
      <c r="J194" s="4" t="s">
        <v>2648</v>
      </c>
      <c r="K194" s="51" t="s">
        <v>2649</v>
      </c>
    </row>
    <row r="195" spans="1:11" x14ac:dyDescent="0.25">
      <c r="A195" s="87"/>
      <c r="B195" s="103"/>
      <c r="C195" s="84"/>
      <c r="D195" s="1" t="s">
        <v>1400</v>
      </c>
      <c r="E195" s="1" t="s">
        <v>1400</v>
      </c>
      <c r="F195" s="1" t="s">
        <v>1503</v>
      </c>
      <c r="G195" s="1">
        <v>12</v>
      </c>
      <c r="H195" t="s">
        <v>1694</v>
      </c>
      <c r="I195" s="93"/>
      <c r="J195" s="4" t="s">
        <v>1695</v>
      </c>
      <c r="K195" s="51" t="s">
        <v>1696</v>
      </c>
    </row>
    <row r="196" spans="1:11" x14ac:dyDescent="0.25">
      <c r="A196" s="87"/>
      <c r="B196" s="103"/>
      <c r="C196" s="84"/>
      <c r="D196" s="1" t="s">
        <v>1400</v>
      </c>
      <c r="E196" s="1" t="s">
        <v>1400</v>
      </c>
      <c r="F196" s="1" t="s">
        <v>1503</v>
      </c>
      <c r="G196" s="1">
        <v>13</v>
      </c>
      <c r="H196" t="s">
        <v>254</v>
      </c>
      <c r="I196" s="93"/>
      <c r="J196" s="4" t="s">
        <v>1692</v>
      </c>
      <c r="K196" s="51" t="s">
        <v>1693</v>
      </c>
    </row>
    <row r="197" spans="1:11" x14ac:dyDescent="0.25">
      <c r="A197" s="87"/>
      <c r="B197" s="103"/>
      <c r="C197" s="84"/>
      <c r="D197" s="1" t="s">
        <v>1400</v>
      </c>
      <c r="E197" s="1" t="s">
        <v>1400</v>
      </c>
      <c r="F197" s="1" t="s">
        <v>1503</v>
      </c>
      <c r="G197" s="1">
        <v>14</v>
      </c>
      <c r="H197" t="s">
        <v>1689</v>
      </c>
      <c r="I197" s="93"/>
      <c r="J197" s="4" t="s">
        <v>1690</v>
      </c>
      <c r="K197" s="51" t="s">
        <v>1691</v>
      </c>
    </row>
    <row r="198" spans="1:11" x14ac:dyDescent="0.25">
      <c r="A198" s="87"/>
      <c r="B198" s="103"/>
      <c r="C198" s="84"/>
      <c r="D198" s="1" t="s">
        <v>1400</v>
      </c>
      <c r="E198" s="1" t="s">
        <v>1400</v>
      </c>
      <c r="F198" s="1" t="s">
        <v>1503</v>
      </c>
      <c r="G198" s="1">
        <v>15</v>
      </c>
      <c r="H198" t="s">
        <v>1686</v>
      </c>
      <c r="I198" s="93"/>
      <c r="J198" s="4" t="s">
        <v>1687</v>
      </c>
      <c r="K198" s="51" t="s">
        <v>1688</v>
      </c>
    </row>
    <row r="199" spans="1:11" x14ac:dyDescent="0.25">
      <c r="A199" s="87"/>
      <c r="B199" s="103"/>
      <c r="C199" s="84"/>
      <c r="D199" s="1" t="s">
        <v>1400</v>
      </c>
      <c r="E199" s="1" t="s">
        <v>1400</v>
      </c>
      <c r="F199" s="1" t="s">
        <v>1503</v>
      </c>
      <c r="G199" s="1">
        <v>16</v>
      </c>
      <c r="H199" t="s">
        <v>1683</v>
      </c>
      <c r="I199" s="93"/>
      <c r="J199" s="4" t="s">
        <v>1684</v>
      </c>
      <c r="K199" s="51" t="s">
        <v>1685</v>
      </c>
    </row>
    <row r="200" spans="1:11" x14ac:dyDescent="0.25">
      <c r="A200" s="87"/>
      <c r="B200" s="103"/>
      <c r="C200" s="84"/>
      <c r="D200" s="1" t="s">
        <v>1400</v>
      </c>
      <c r="E200" s="1" t="s">
        <v>1400</v>
      </c>
      <c r="F200" s="1" t="s">
        <v>1503</v>
      </c>
      <c r="G200" s="1">
        <v>17</v>
      </c>
      <c r="H200" t="s">
        <v>1680</v>
      </c>
      <c r="I200" s="93"/>
      <c r="J200" s="4" t="s">
        <v>1681</v>
      </c>
      <c r="K200" s="51" t="s">
        <v>1682</v>
      </c>
    </row>
    <row r="201" spans="1:11" x14ac:dyDescent="0.25">
      <c r="A201" s="87"/>
      <c r="B201" s="103"/>
      <c r="C201" s="84"/>
      <c r="D201" s="1" t="s">
        <v>1400</v>
      </c>
      <c r="E201" s="1" t="s">
        <v>1400</v>
      </c>
      <c r="F201" s="1" t="s">
        <v>1503</v>
      </c>
      <c r="G201" s="1">
        <v>18</v>
      </c>
      <c r="H201" t="s">
        <v>245</v>
      </c>
      <c r="I201" s="93"/>
      <c r="J201" s="4" t="s">
        <v>1678</v>
      </c>
      <c r="K201" s="51" t="s">
        <v>1679</v>
      </c>
    </row>
    <row r="202" spans="1:11" x14ac:dyDescent="0.25">
      <c r="A202" s="87"/>
      <c r="B202" s="103"/>
      <c r="C202" s="84"/>
      <c r="D202" s="1" t="s">
        <v>1400</v>
      </c>
      <c r="E202" s="1" t="s">
        <v>1400</v>
      </c>
      <c r="F202" s="1" t="s">
        <v>1503</v>
      </c>
      <c r="G202" s="1">
        <v>19</v>
      </c>
      <c r="H202" t="s">
        <v>1675</v>
      </c>
      <c r="I202" s="93"/>
      <c r="J202" s="4" t="s">
        <v>1676</v>
      </c>
      <c r="K202" s="51" t="s">
        <v>1677</v>
      </c>
    </row>
    <row r="203" spans="1:11" x14ac:dyDescent="0.25">
      <c r="A203" s="87"/>
      <c r="B203" s="103"/>
      <c r="C203" s="84"/>
      <c r="D203" s="1" t="s">
        <v>1400</v>
      </c>
      <c r="E203" s="1" t="s">
        <v>1400</v>
      </c>
      <c r="F203" s="1" t="s">
        <v>1503</v>
      </c>
      <c r="G203" s="1">
        <v>20</v>
      </c>
      <c r="H203" t="s">
        <v>1672</v>
      </c>
      <c r="I203" s="93"/>
      <c r="J203" s="4" t="s">
        <v>1673</v>
      </c>
      <c r="K203" s="51" t="s">
        <v>1674</v>
      </c>
    </row>
    <row r="204" spans="1:11" x14ac:dyDescent="0.25">
      <c r="A204" s="87"/>
      <c r="B204" s="103"/>
      <c r="C204" s="84"/>
      <c r="D204" s="1" t="s">
        <v>1400</v>
      </c>
      <c r="E204" s="1" t="s">
        <v>1400</v>
      </c>
      <c r="F204" s="1" t="s">
        <v>1400</v>
      </c>
      <c r="G204" s="1">
        <v>21</v>
      </c>
      <c r="H204" t="s">
        <v>1669</v>
      </c>
      <c r="I204" s="93"/>
      <c r="J204" s="4" t="s">
        <v>1670</v>
      </c>
      <c r="K204" s="51" t="s">
        <v>1671</v>
      </c>
    </row>
    <row r="205" spans="1:11" x14ac:dyDescent="0.25">
      <c r="A205" s="87"/>
      <c r="B205" s="103"/>
      <c r="C205" s="84"/>
      <c r="D205" s="1" t="s">
        <v>1400</v>
      </c>
      <c r="E205" s="1" t="s">
        <v>1400</v>
      </c>
      <c r="F205" s="1" t="s">
        <v>1400</v>
      </c>
      <c r="G205" s="1">
        <v>22</v>
      </c>
      <c r="H205" t="s">
        <v>1666</v>
      </c>
      <c r="I205" s="93"/>
      <c r="J205" s="4" t="s">
        <v>1667</v>
      </c>
      <c r="K205" s="51" t="s">
        <v>1668</v>
      </c>
    </row>
    <row r="206" spans="1:11" x14ac:dyDescent="0.25">
      <c r="A206" s="88"/>
      <c r="B206" s="104"/>
      <c r="C206" s="85"/>
      <c r="D206" s="13" t="s">
        <v>1400</v>
      </c>
      <c r="E206" s="13" t="s">
        <v>1400</v>
      </c>
      <c r="F206" s="13" t="s">
        <v>1400</v>
      </c>
      <c r="G206" s="13">
        <v>23</v>
      </c>
      <c r="H206" s="14" t="s">
        <v>1663</v>
      </c>
      <c r="I206" s="94"/>
      <c r="J206" s="18" t="s">
        <v>1664</v>
      </c>
      <c r="K206" s="52" t="s">
        <v>1665</v>
      </c>
    </row>
    <row r="207" spans="1:11" x14ac:dyDescent="0.25">
      <c r="A207" s="98" t="s">
        <v>184</v>
      </c>
      <c r="B207" s="105" t="s">
        <v>2922</v>
      </c>
      <c r="C207" s="83" t="s">
        <v>1431</v>
      </c>
      <c r="D207" s="6" t="s">
        <v>1400</v>
      </c>
      <c r="E207" s="6" t="s">
        <v>1400</v>
      </c>
      <c r="F207" s="6" t="s">
        <v>1533</v>
      </c>
      <c r="G207" s="6">
        <v>1</v>
      </c>
      <c r="H207" s="7" t="s">
        <v>40</v>
      </c>
      <c r="I207" s="92" t="s">
        <v>1387</v>
      </c>
      <c r="J207" s="16" t="s">
        <v>1543</v>
      </c>
      <c r="K207" s="50" t="s">
        <v>1544</v>
      </c>
    </row>
    <row r="208" spans="1:11" x14ac:dyDescent="0.25">
      <c r="A208" s="87"/>
      <c r="B208" s="103"/>
      <c r="C208" s="84"/>
      <c r="D208" s="1" t="s">
        <v>1400</v>
      </c>
      <c r="E208" s="1" t="s">
        <v>1400</v>
      </c>
      <c r="F208" s="1" t="s">
        <v>1533</v>
      </c>
      <c r="G208" s="1">
        <v>2</v>
      </c>
      <c r="H208" t="s">
        <v>1713</v>
      </c>
      <c r="I208" s="93"/>
      <c r="J208" s="4" t="s">
        <v>1714</v>
      </c>
      <c r="K208" s="51" t="s">
        <v>1715</v>
      </c>
    </row>
    <row r="209" spans="1:11" x14ac:dyDescent="0.25">
      <c r="A209" s="87"/>
      <c r="B209" s="103"/>
      <c r="C209" s="84"/>
      <c r="D209" s="1" t="s">
        <v>1400</v>
      </c>
      <c r="E209" s="1" t="s">
        <v>1400</v>
      </c>
      <c r="F209" s="1" t="s">
        <v>1503</v>
      </c>
      <c r="G209" s="1">
        <v>3</v>
      </c>
      <c r="H209" t="s">
        <v>278</v>
      </c>
      <c r="I209" s="93"/>
      <c r="J209" s="4" t="s">
        <v>1711</v>
      </c>
      <c r="K209" s="51" t="s">
        <v>1712</v>
      </c>
    </row>
    <row r="210" spans="1:11" x14ac:dyDescent="0.25">
      <c r="A210" s="87"/>
      <c r="B210" s="103"/>
      <c r="C210" s="84"/>
      <c r="D210" s="1" t="s">
        <v>1400</v>
      </c>
      <c r="E210" s="1" t="s">
        <v>1400</v>
      </c>
      <c r="F210" s="1" t="s">
        <v>1503</v>
      </c>
      <c r="G210" s="1">
        <v>4</v>
      </c>
      <c r="H210" t="s">
        <v>2650</v>
      </c>
      <c r="I210" s="93"/>
      <c r="J210" s="4" t="s">
        <v>2651</v>
      </c>
      <c r="K210" s="51" t="s">
        <v>2652</v>
      </c>
    </row>
    <row r="211" spans="1:11" x14ac:dyDescent="0.25">
      <c r="A211" s="87"/>
      <c r="B211" s="103"/>
      <c r="C211" s="84"/>
      <c r="D211" s="1" t="s">
        <v>1400</v>
      </c>
      <c r="E211" s="1" t="s">
        <v>1400</v>
      </c>
      <c r="F211" s="1" t="s">
        <v>1503</v>
      </c>
      <c r="G211" s="1">
        <v>5</v>
      </c>
      <c r="H211" t="s">
        <v>275</v>
      </c>
      <c r="I211" s="93"/>
      <c r="J211" s="4" t="s">
        <v>1709</v>
      </c>
      <c r="K211" s="51" t="s">
        <v>1710</v>
      </c>
    </row>
    <row r="212" spans="1:11" x14ac:dyDescent="0.25">
      <c r="A212" s="87"/>
      <c r="B212" s="103"/>
      <c r="C212" s="84"/>
      <c r="D212" s="1" t="s">
        <v>1400</v>
      </c>
      <c r="E212" s="1" t="s">
        <v>1400</v>
      </c>
      <c r="F212" s="1" t="s">
        <v>1503</v>
      </c>
      <c r="G212" s="1">
        <v>6</v>
      </c>
      <c r="H212" t="s">
        <v>272</v>
      </c>
      <c r="I212" s="93"/>
      <c r="J212" s="4" t="s">
        <v>1707</v>
      </c>
      <c r="K212" s="51" t="s">
        <v>1708</v>
      </c>
    </row>
    <row r="213" spans="1:11" x14ac:dyDescent="0.25">
      <c r="A213" s="87"/>
      <c r="B213" s="103"/>
      <c r="C213" s="84"/>
      <c r="D213" s="1" t="s">
        <v>1400</v>
      </c>
      <c r="E213" s="1" t="s">
        <v>1400</v>
      </c>
      <c r="F213" s="1" t="s">
        <v>1503</v>
      </c>
      <c r="G213" s="1">
        <v>7</v>
      </c>
      <c r="H213" t="s">
        <v>269</v>
      </c>
      <c r="I213" s="93"/>
      <c r="J213" s="4" t="s">
        <v>1705</v>
      </c>
      <c r="K213" s="51" t="s">
        <v>1706</v>
      </c>
    </row>
    <row r="214" spans="1:11" x14ac:dyDescent="0.25">
      <c r="A214" s="88"/>
      <c r="B214" s="104"/>
      <c r="C214" s="85"/>
      <c r="D214" s="13" t="s">
        <v>1400</v>
      </c>
      <c r="E214" s="13" t="s">
        <v>1400</v>
      </c>
      <c r="F214" s="13" t="s">
        <v>1503</v>
      </c>
      <c r="G214" s="13">
        <v>8</v>
      </c>
      <c r="H214" s="14" t="s">
        <v>266</v>
      </c>
      <c r="I214" s="94"/>
      <c r="J214" s="18" t="s">
        <v>1703</v>
      </c>
      <c r="K214" s="52" t="s">
        <v>1704</v>
      </c>
    </row>
    <row r="215" spans="1:11" x14ac:dyDescent="0.25">
      <c r="A215" s="98" t="s">
        <v>184</v>
      </c>
      <c r="B215" s="80" t="s">
        <v>2925</v>
      </c>
      <c r="C215" s="83" t="s">
        <v>1415</v>
      </c>
      <c r="D215" s="6" t="s">
        <v>1400</v>
      </c>
      <c r="E215" s="6" t="s">
        <v>1415</v>
      </c>
      <c r="F215" s="6" t="s">
        <v>1415</v>
      </c>
      <c r="G215" s="6">
        <v>1</v>
      </c>
      <c r="H215" s="7" t="s">
        <v>1716</v>
      </c>
      <c r="I215" s="89" t="s">
        <v>9</v>
      </c>
      <c r="J215" s="16" t="s">
        <v>1717</v>
      </c>
      <c r="K215" s="50" t="s">
        <v>1718</v>
      </c>
    </row>
    <row r="216" spans="1:11" x14ac:dyDescent="0.25">
      <c r="A216" s="87"/>
      <c r="B216" s="81"/>
      <c r="C216" s="84"/>
      <c r="D216" s="1" t="s">
        <v>1400</v>
      </c>
      <c r="E216" s="1" t="s">
        <v>1415</v>
      </c>
      <c r="F216" s="1" t="s">
        <v>1415</v>
      </c>
      <c r="G216" s="1">
        <v>2</v>
      </c>
      <c r="H216" t="s">
        <v>1719</v>
      </c>
      <c r="I216" s="90"/>
      <c r="J216" s="4" t="s">
        <v>1720</v>
      </c>
      <c r="K216" s="51" t="s">
        <v>1721</v>
      </c>
    </row>
    <row r="217" spans="1:11" x14ac:dyDescent="0.25">
      <c r="A217" s="87"/>
      <c r="B217" s="81"/>
      <c r="C217" s="84"/>
      <c r="D217" s="1" t="s">
        <v>1400</v>
      </c>
      <c r="E217" s="1" t="s">
        <v>1415</v>
      </c>
      <c r="F217" s="1" t="s">
        <v>1415</v>
      </c>
      <c r="G217" s="1">
        <v>3</v>
      </c>
      <c r="H217" t="s">
        <v>384</v>
      </c>
      <c r="I217" s="90"/>
      <c r="J217" s="4" t="s">
        <v>1722</v>
      </c>
      <c r="K217" s="51" t="s">
        <v>1723</v>
      </c>
    </row>
    <row r="218" spans="1:11" x14ac:dyDescent="0.25">
      <c r="A218" s="87"/>
      <c r="B218" s="81"/>
      <c r="C218" s="84"/>
      <c r="D218" s="1" t="s">
        <v>1400</v>
      </c>
      <c r="E218" s="1" t="s">
        <v>1415</v>
      </c>
      <c r="F218" s="1" t="s">
        <v>1415</v>
      </c>
      <c r="G218" s="1">
        <v>4</v>
      </c>
      <c r="H218" t="s">
        <v>1724</v>
      </c>
      <c r="I218" s="90"/>
      <c r="J218" s="4" t="s">
        <v>1725</v>
      </c>
      <c r="K218" s="51" t="s">
        <v>1726</v>
      </c>
    </row>
    <row r="219" spans="1:11" x14ac:dyDescent="0.25">
      <c r="A219" s="87"/>
      <c r="B219" s="81"/>
      <c r="C219" s="84"/>
      <c r="D219" s="1" t="s">
        <v>1400</v>
      </c>
      <c r="E219" s="1" t="s">
        <v>1415</v>
      </c>
      <c r="F219" s="1" t="s">
        <v>1727</v>
      </c>
      <c r="G219" s="1">
        <v>5</v>
      </c>
      <c r="H219" t="s">
        <v>1728</v>
      </c>
      <c r="I219" s="90"/>
      <c r="J219" s="4" t="s">
        <v>1729</v>
      </c>
      <c r="K219" s="51" t="s">
        <v>1730</v>
      </c>
    </row>
    <row r="220" spans="1:11" x14ac:dyDescent="0.25">
      <c r="A220" s="87"/>
      <c r="B220" s="81"/>
      <c r="C220" s="84"/>
      <c r="D220" s="1" t="s">
        <v>1400</v>
      </c>
      <c r="E220" s="1" t="s">
        <v>1415</v>
      </c>
      <c r="F220" s="1" t="s">
        <v>1727</v>
      </c>
      <c r="G220" s="1">
        <v>6</v>
      </c>
      <c r="H220" t="s">
        <v>1731</v>
      </c>
      <c r="I220" s="90"/>
      <c r="J220" s="4" t="s">
        <v>1732</v>
      </c>
      <c r="K220" s="51" t="s">
        <v>1733</v>
      </c>
    </row>
    <row r="221" spans="1:11" x14ac:dyDescent="0.25">
      <c r="A221" s="87"/>
      <c r="B221" s="81"/>
      <c r="C221" s="84"/>
      <c r="D221" s="1" t="s">
        <v>1400</v>
      </c>
      <c r="E221" s="1" t="s">
        <v>1415</v>
      </c>
      <c r="F221" s="1" t="s">
        <v>1727</v>
      </c>
      <c r="G221" s="1">
        <v>7</v>
      </c>
      <c r="H221" t="s">
        <v>1734</v>
      </c>
      <c r="I221" s="90"/>
      <c r="J221" s="4" t="s">
        <v>1735</v>
      </c>
      <c r="K221" s="51" t="s">
        <v>1736</v>
      </c>
    </row>
    <row r="222" spans="1:11" x14ac:dyDescent="0.25">
      <c r="A222" s="87"/>
      <c r="B222" s="81"/>
      <c r="C222" s="84"/>
      <c r="D222" s="1" t="s">
        <v>1400</v>
      </c>
      <c r="E222" s="1" t="s">
        <v>1415</v>
      </c>
      <c r="F222" s="1" t="s">
        <v>1727</v>
      </c>
      <c r="G222" s="1">
        <v>8</v>
      </c>
      <c r="H222" t="s">
        <v>1737</v>
      </c>
      <c r="I222" s="90"/>
      <c r="J222" s="4" t="s">
        <v>1738</v>
      </c>
      <c r="K222" s="51" t="s">
        <v>1739</v>
      </c>
    </row>
    <row r="223" spans="1:11" x14ac:dyDescent="0.25">
      <c r="A223" s="87"/>
      <c r="B223" s="81"/>
      <c r="C223" s="84"/>
      <c r="D223" s="1" t="s">
        <v>1400</v>
      </c>
      <c r="E223" s="1" t="s">
        <v>1415</v>
      </c>
      <c r="F223" s="1" t="s">
        <v>1727</v>
      </c>
      <c r="G223" s="1">
        <v>9</v>
      </c>
      <c r="H223" t="s">
        <v>2697</v>
      </c>
      <c r="I223" s="90"/>
      <c r="J223" s="4" t="s">
        <v>2698</v>
      </c>
      <c r="K223" s="51" t="s">
        <v>2699</v>
      </c>
    </row>
    <row r="224" spans="1:11" x14ac:dyDescent="0.25">
      <c r="A224" s="87"/>
      <c r="B224" s="81"/>
      <c r="C224" s="84"/>
      <c r="D224" s="1" t="s">
        <v>1400</v>
      </c>
      <c r="E224" s="1" t="s">
        <v>1415</v>
      </c>
      <c r="F224" s="1" t="s">
        <v>1727</v>
      </c>
      <c r="G224" s="1">
        <v>10</v>
      </c>
      <c r="H224" t="s">
        <v>629</v>
      </c>
      <c r="I224" s="90"/>
      <c r="J224" s="4" t="s">
        <v>1740</v>
      </c>
      <c r="K224" s="51" t="s">
        <v>1741</v>
      </c>
    </row>
    <row r="225" spans="1:11" x14ac:dyDescent="0.25">
      <c r="A225" s="87"/>
      <c r="B225" s="81"/>
      <c r="C225" s="84"/>
      <c r="D225" s="1" t="s">
        <v>1400</v>
      </c>
      <c r="E225" s="1" t="s">
        <v>1415</v>
      </c>
      <c r="F225" s="1" t="s">
        <v>1727</v>
      </c>
      <c r="G225" s="1">
        <v>11</v>
      </c>
      <c r="H225" t="s">
        <v>400</v>
      </c>
      <c r="I225" s="90"/>
      <c r="J225" s="4" t="s">
        <v>1742</v>
      </c>
      <c r="K225" s="51" t="s">
        <v>1743</v>
      </c>
    </row>
    <row r="226" spans="1:11" x14ac:dyDescent="0.25">
      <c r="A226" s="88"/>
      <c r="B226" s="82"/>
      <c r="C226" s="85"/>
      <c r="D226" s="13" t="s">
        <v>1400</v>
      </c>
      <c r="E226" s="13" t="s">
        <v>1400</v>
      </c>
      <c r="F226" s="13" t="s">
        <v>1533</v>
      </c>
      <c r="G226" s="13">
        <v>12</v>
      </c>
      <c r="H226" s="14" t="s">
        <v>40</v>
      </c>
      <c r="I226" s="91"/>
      <c r="J226" s="18" t="s">
        <v>1543</v>
      </c>
      <c r="K226" s="52" t="s">
        <v>1544</v>
      </c>
    </row>
    <row r="227" spans="1:11" x14ac:dyDescent="0.25">
      <c r="A227" s="98" t="s">
        <v>184</v>
      </c>
      <c r="B227" s="101" t="s">
        <v>2915</v>
      </c>
      <c r="C227" s="83" t="s">
        <v>1415</v>
      </c>
      <c r="D227" s="6" t="s">
        <v>1400</v>
      </c>
      <c r="E227" s="6" t="s">
        <v>1415</v>
      </c>
      <c r="F227" s="6" t="s">
        <v>1415</v>
      </c>
      <c r="G227" s="6">
        <v>1</v>
      </c>
      <c r="H227" s="7" t="s">
        <v>1744</v>
      </c>
      <c r="I227" s="89" t="s">
        <v>9</v>
      </c>
      <c r="J227" s="16" t="s">
        <v>1745</v>
      </c>
      <c r="K227" s="50" t="s">
        <v>1746</v>
      </c>
    </row>
    <row r="228" spans="1:11" x14ac:dyDescent="0.25">
      <c r="A228" s="87"/>
      <c r="B228" s="81"/>
      <c r="C228" s="84"/>
      <c r="D228" s="1" t="s">
        <v>1400</v>
      </c>
      <c r="E228" s="1" t="s">
        <v>1415</v>
      </c>
      <c r="F228" s="1" t="s">
        <v>1415</v>
      </c>
      <c r="G228" s="1">
        <v>2</v>
      </c>
      <c r="H228" t="s">
        <v>1716</v>
      </c>
      <c r="I228" s="90"/>
      <c r="J228" s="4" t="s">
        <v>1717</v>
      </c>
      <c r="K228" s="51" t="s">
        <v>1718</v>
      </c>
    </row>
    <row r="229" spans="1:11" x14ac:dyDescent="0.25">
      <c r="A229" s="87"/>
      <c r="B229" s="81"/>
      <c r="C229" s="84"/>
      <c r="D229" s="1" t="s">
        <v>1400</v>
      </c>
      <c r="E229" s="1" t="s">
        <v>1415</v>
      </c>
      <c r="F229" s="1" t="s">
        <v>1415</v>
      </c>
      <c r="G229" s="1">
        <v>3</v>
      </c>
      <c r="H229" t="s">
        <v>1719</v>
      </c>
      <c r="I229" s="90"/>
      <c r="J229" s="4" t="s">
        <v>1720</v>
      </c>
      <c r="K229" s="51" t="s">
        <v>1721</v>
      </c>
    </row>
    <row r="230" spans="1:11" x14ac:dyDescent="0.25">
      <c r="A230" s="87"/>
      <c r="B230" s="81"/>
      <c r="C230" s="84"/>
      <c r="D230" s="1" t="s">
        <v>1400</v>
      </c>
      <c r="E230" s="1" t="s">
        <v>1415</v>
      </c>
      <c r="F230" s="1" t="s">
        <v>1415</v>
      </c>
      <c r="G230" s="1">
        <v>4</v>
      </c>
      <c r="H230" t="s">
        <v>384</v>
      </c>
      <c r="I230" s="90"/>
      <c r="J230" s="4" t="s">
        <v>1722</v>
      </c>
      <c r="K230" s="51" t="s">
        <v>1723</v>
      </c>
    </row>
    <row r="231" spans="1:11" x14ac:dyDescent="0.25">
      <c r="A231" s="87"/>
      <c r="B231" s="81"/>
      <c r="C231" s="84"/>
      <c r="D231" s="1" t="s">
        <v>1400</v>
      </c>
      <c r="E231" s="1" t="s">
        <v>1415</v>
      </c>
      <c r="F231" s="1" t="s">
        <v>1415</v>
      </c>
      <c r="G231" s="1">
        <v>5</v>
      </c>
      <c r="H231" t="s">
        <v>1724</v>
      </c>
      <c r="I231" s="90"/>
      <c r="J231" s="4" t="s">
        <v>1725</v>
      </c>
      <c r="K231" s="51" t="s">
        <v>1726</v>
      </c>
    </row>
    <row r="232" spans="1:11" x14ac:dyDescent="0.25">
      <c r="A232" s="87"/>
      <c r="B232" s="81"/>
      <c r="C232" s="84"/>
      <c r="D232" s="1" t="s">
        <v>1400</v>
      </c>
      <c r="E232" s="1" t="s">
        <v>1415</v>
      </c>
      <c r="F232" s="1" t="s">
        <v>1727</v>
      </c>
      <c r="G232" s="1">
        <v>6</v>
      </c>
      <c r="H232" t="s">
        <v>1728</v>
      </c>
      <c r="I232" s="90"/>
      <c r="J232" s="4" t="s">
        <v>1729</v>
      </c>
      <c r="K232" s="51" t="s">
        <v>1730</v>
      </c>
    </row>
    <row r="233" spans="1:11" x14ac:dyDescent="0.25">
      <c r="A233" s="87"/>
      <c r="B233" s="81"/>
      <c r="C233" s="84"/>
      <c r="D233" s="1" t="s">
        <v>1400</v>
      </c>
      <c r="E233" s="1" t="s">
        <v>1415</v>
      </c>
      <c r="F233" s="1" t="s">
        <v>1727</v>
      </c>
      <c r="G233" s="1">
        <v>7</v>
      </c>
      <c r="H233" t="s">
        <v>1731</v>
      </c>
      <c r="I233" s="90"/>
      <c r="J233" s="4" t="s">
        <v>1732</v>
      </c>
      <c r="K233" s="51" t="s">
        <v>1733</v>
      </c>
    </row>
    <row r="234" spans="1:11" x14ac:dyDescent="0.25">
      <c r="A234" s="87"/>
      <c r="B234" s="81"/>
      <c r="C234" s="84"/>
      <c r="D234" s="1" t="s">
        <v>1400</v>
      </c>
      <c r="E234" s="1" t="s">
        <v>1415</v>
      </c>
      <c r="F234" s="1" t="s">
        <v>1727</v>
      </c>
      <c r="G234" s="1">
        <v>8</v>
      </c>
      <c r="H234" t="s">
        <v>1734</v>
      </c>
      <c r="I234" s="90"/>
      <c r="J234" s="4" t="s">
        <v>1735</v>
      </c>
      <c r="K234" s="51" t="s">
        <v>1736</v>
      </c>
    </row>
    <row r="235" spans="1:11" x14ac:dyDescent="0.25">
      <c r="A235" s="87"/>
      <c r="B235" s="81"/>
      <c r="C235" s="84"/>
      <c r="D235" s="1" t="s">
        <v>1400</v>
      </c>
      <c r="E235" s="1" t="s">
        <v>1415</v>
      </c>
      <c r="F235" s="1" t="s">
        <v>1727</v>
      </c>
      <c r="G235" s="1">
        <v>9</v>
      </c>
      <c r="H235" t="s">
        <v>1737</v>
      </c>
      <c r="I235" s="90"/>
      <c r="J235" s="4" t="s">
        <v>1738</v>
      </c>
      <c r="K235" s="51" t="s">
        <v>1739</v>
      </c>
    </row>
    <row r="236" spans="1:11" x14ac:dyDescent="0.25">
      <c r="A236" s="87"/>
      <c r="B236" s="81"/>
      <c r="C236" s="84"/>
      <c r="D236" s="1" t="s">
        <v>1400</v>
      </c>
      <c r="E236" s="1" t="s">
        <v>1415</v>
      </c>
      <c r="F236" s="1" t="s">
        <v>1727</v>
      </c>
      <c r="G236" s="1">
        <v>10</v>
      </c>
      <c r="H236" t="s">
        <v>2697</v>
      </c>
      <c r="I236" s="90"/>
      <c r="J236" s="4" t="s">
        <v>2698</v>
      </c>
      <c r="K236" s="51" t="s">
        <v>2699</v>
      </c>
    </row>
    <row r="237" spans="1:11" x14ac:dyDescent="0.25">
      <c r="A237" s="87"/>
      <c r="B237" s="81"/>
      <c r="C237" s="84"/>
      <c r="D237" s="1" t="s">
        <v>1400</v>
      </c>
      <c r="E237" s="1" t="s">
        <v>1415</v>
      </c>
      <c r="F237" s="1" t="s">
        <v>1727</v>
      </c>
      <c r="G237" s="1">
        <v>11</v>
      </c>
      <c r="H237" t="s">
        <v>629</v>
      </c>
      <c r="I237" s="90"/>
      <c r="J237" s="4" t="s">
        <v>1740</v>
      </c>
      <c r="K237" s="51" t="s">
        <v>1741</v>
      </c>
    </row>
    <row r="238" spans="1:11" x14ac:dyDescent="0.25">
      <c r="A238" s="87"/>
      <c r="B238" s="81"/>
      <c r="C238" s="84"/>
      <c r="D238" s="1" t="s">
        <v>1400</v>
      </c>
      <c r="E238" s="1" t="s">
        <v>1415</v>
      </c>
      <c r="F238" s="1" t="s">
        <v>1727</v>
      </c>
      <c r="G238" s="1">
        <v>12</v>
      </c>
      <c r="H238" t="s">
        <v>400</v>
      </c>
      <c r="I238" s="90"/>
      <c r="J238" s="4" t="s">
        <v>1742</v>
      </c>
      <c r="K238" s="51" t="s">
        <v>1743</v>
      </c>
    </row>
    <row r="239" spans="1:11" x14ac:dyDescent="0.25">
      <c r="A239" s="88"/>
      <c r="B239" s="82"/>
      <c r="C239" s="85"/>
      <c r="D239" s="13" t="s">
        <v>1400</v>
      </c>
      <c r="E239" s="13" t="s">
        <v>1400</v>
      </c>
      <c r="F239" s="13" t="s">
        <v>1533</v>
      </c>
      <c r="G239" s="13">
        <v>12</v>
      </c>
      <c r="H239" s="14" t="s">
        <v>40</v>
      </c>
      <c r="I239" s="91"/>
      <c r="J239" s="18" t="s">
        <v>1543</v>
      </c>
      <c r="K239" s="52" t="s">
        <v>1544</v>
      </c>
    </row>
    <row r="240" spans="1:11" x14ac:dyDescent="0.25">
      <c r="A240" s="98" t="s">
        <v>184</v>
      </c>
      <c r="B240" s="101" t="s">
        <v>2912</v>
      </c>
      <c r="C240" s="83" t="s">
        <v>1509</v>
      </c>
      <c r="D240" s="6" t="s">
        <v>1400</v>
      </c>
      <c r="E240" s="6" t="s">
        <v>1415</v>
      </c>
      <c r="F240" s="6" t="s">
        <v>1415</v>
      </c>
      <c r="G240" s="6">
        <v>1</v>
      </c>
      <c r="H240" s="7" t="s">
        <v>1747</v>
      </c>
      <c r="I240" s="89" t="s">
        <v>9</v>
      </c>
      <c r="J240" s="16" t="s">
        <v>1748</v>
      </c>
      <c r="K240" s="50" t="s">
        <v>1749</v>
      </c>
    </row>
    <row r="241" spans="1:11" x14ac:dyDescent="0.25">
      <c r="A241" s="87"/>
      <c r="B241" s="81"/>
      <c r="C241" s="84"/>
      <c r="D241" s="1" t="s">
        <v>1400</v>
      </c>
      <c r="E241" s="1" t="s">
        <v>1415</v>
      </c>
      <c r="F241" s="1" t="s">
        <v>1415</v>
      </c>
      <c r="G241" s="1">
        <v>2</v>
      </c>
      <c r="H241" t="s">
        <v>1750</v>
      </c>
      <c r="I241" s="90"/>
      <c r="J241" s="4" t="s">
        <v>1751</v>
      </c>
      <c r="K241" s="51" t="s">
        <v>1752</v>
      </c>
    </row>
    <row r="242" spans="1:11" x14ac:dyDescent="0.25">
      <c r="A242" s="87"/>
      <c r="B242" s="81"/>
      <c r="C242" s="84"/>
      <c r="D242" s="1" t="s">
        <v>1400</v>
      </c>
      <c r="E242" s="1" t="s">
        <v>1415</v>
      </c>
      <c r="F242" s="1" t="s">
        <v>1727</v>
      </c>
      <c r="G242" s="1">
        <v>3</v>
      </c>
      <c r="H242" t="s">
        <v>1753</v>
      </c>
      <c r="I242" s="90"/>
      <c r="J242" s="4" t="s">
        <v>1754</v>
      </c>
      <c r="K242" s="51" t="s">
        <v>1755</v>
      </c>
    </row>
    <row r="243" spans="1:11" x14ac:dyDescent="0.25">
      <c r="A243" s="87"/>
      <c r="B243" s="81"/>
      <c r="C243" s="84"/>
      <c r="D243" s="1" t="s">
        <v>1400</v>
      </c>
      <c r="E243" s="1" t="s">
        <v>1415</v>
      </c>
      <c r="F243" s="1" t="s">
        <v>1727</v>
      </c>
      <c r="G243" s="1">
        <v>4</v>
      </c>
      <c r="H243" t="s">
        <v>1756</v>
      </c>
      <c r="I243" s="90"/>
      <c r="J243" s="4" t="s">
        <v>1757</v>
      </c>
      <c r="K243" s="51" t="s">
        <v>1758</v>
      </c>
    </row>
    <row r="244" spans="1:11" x14ac:dyDescent="0.25">
      <c r="A244" s="87"/>
      <c r="B244" s="81"/>
      <c r="C244" s="84"/>
      <c r="D244" s="1" t="s">
        <v>1400</v>
      </c>
      <c r="E244" s="1" t="s">
        <v>1415</v>
      </c>
      <c r="F244" s="1" t="s">
        <v>1727</v>
      </c>
      <c r="G244" s="1">
        <v>5</v>
      </c>
      <c r="H244" t="s">
        <v>1759</v>
      </c>
      <c r="I244" s="90"/>
      <c r="J244" s="4" t="s">
        <v>1760</v>
      </c>
      <c r="K244" s="51" t="s">
        <v>1761</v>
      </c>
    </row>
    <row r="245" spans="1:11" x14ac:dyDescent="0.25">
      <c r="A245" s="87"/>
      <c r="B245" s="81"/>
      <c r="C245" s="84"/>
      <c r="D245" s="1" t="s">
        <v>1400</v>
      </c>
      <c r="E245" s="1" t="s">
        <v>1415</v>
      </c>
      <c r="F245" s="1" t="s">
        <v>1727</v>
      </c>
      <c r="G245" s="1">
        <v>6</v>
      </c>
      <c r="H245" t="s">
        <v>1762</v>
      </c>
      <c r="I245" s="90"/>
      <c r="J245" s="4" t="s">
        <v>1763</v>
      </c>
      <c r="K245" s="51" t="s">
        <v>1764</v>
      </c>
    </row>
    <row r="246" spans="1:11" x14ac:dyDescent="0.25">
      <c r="A246" s="87"/>
      <c r="B246" s="81"/>
      <c r="C246" s="84"/>
      <c r="D246" s="1" t="s">
        <v>1400</v>
      </c>
      <c r="E246" s="1" t="s">
        <v>1415</v>
      </c>
      <c r="F246" s="1" t="s">
        <v>1727</v>
      </c>
      <c r="G246" s="1">
        <v>7</v>
      </c>
      <c r="H246" t="s">
        <v>1765</v>
      </c>
      <c r="I246" s="90"/>
      <c r="J246" s="4" t="s">
        <v>1766</v>
      </c>
      <c r="K246" s="51" t="s">
        <v>1767</v>
      </c>
    </row>
    <row r="247" spans="1:11" x14ac:dyDescent="0.25">
      <c r="A247" s="87"/>
      <c r="B247" s="81"/>
      <c r="C247" s="84"/>
      <c r="D247" s="1" t="s">
        <v>1400</v>
      </c>
      <c r="E247" s="1" t="s">
        <v>1415</v>
      </c>
      <c r="F247" s="1" t="s">
        <v>1727</v>
      </c>
      <c r="G247" s="1">
        <v>8</v>
      </c>
      <c r="H247" t="s">
        <v>1172</v>
      </c>
      <c r="I247" s="90"/>
      <c r="J247" s="4" t="s">
        <v>1768</v>
      </c>
      <c r="K247" s="51" t="s">
        <v>1769</v>
      </c>
    </row>
    <row r="248" spans="1:11" x14ac:dyDescent="0.25">
      <c r="A248" s="87"/>
      <c r="B248" s="81"/>
      <c r="C248" s="84"/>
      <c r="D248" s="1" t="s">
        <v>1400</v>
      </c>
      <c r="E248" s="1" t="s">
        <v>1415</v>
      </c>
      <c r="F248" s="1" t="s">
        <v>1727</v>
      </c>
      <c r="G248" s="1">
        <v>9</v>
      </c>
      <c r="H248" t="s">
        <v>1770</v>
      </c>
      <c r="I248" s="90"/>
      <c r="J248" s="4" t="s">
        <v>1771</v>
      </c>
      <c r="K248" s="51" t="s">
        <v>1772</v>
      </c>
    </row>
    <row r="249" spans="1:11" x14ac:dyDescent="0.25">
      <c r="A249" s="87"/>
      <c r="B249" s="81"/>
      <c r="C249" s="84"/>
      <c r="D249" s="1" t="s">
        <v>1400</v>
      </c>
      <c r="E249" s="1" t="s">
        <v>1415</v>
      </c>
      <c r="F249" s="1" t="s">
        <v>1727</v>
      </c>
      <c r="G249" s="1">
        <v>10</v>
      </c>
      <c r="H249" t="s">
        <v>1773</v>
      </c>
      <c r="I249" s="90"/>
      <c r="J249" s="4" t="s">
        <v>1774</v>
      </c>
      <c r="K249" s="51" t="s">
        <v>1775</v>
      </c>
    </row>
    <row r="250" spans="1:11" x14ac:dyDescent="0.25">
      <c r="A250" s="87"/>
      <c r="B250" s="81"/>
      <c r="C250" s="84"/>
      <c r="D250" s="1" t="s">
        <v>1400</v>
      </c>
      <c r="E250" s="1" t="s">
        <v>1415</v>
      </c>
      <c r="F250" s="1" t="s">
        <v>1727</v>
      </c>
      <c r="G250" s="1">
        <v>11</v>
      </c>
      <c r="H250" t="s">
        <v>1776</v>
      </c>
      <c r="I250" s="90"/>
      <c r="J250" s="4" t="s">
        <v>1777</v>
      </c>
      <c r="K250" s="51" t="s">
        <v>1778</v>
      </c>
    </row>
    <row r="251" spans="1:11" x14ac:dyDescent="0.25">
      <c r="A251" s="87"/>
      <c r="B251" s="81"/>
      <c r="C251" s="84"/>
      <c r="D251" s="1" t="s">
        <v>1400</v>
      </c>
      <c r="E251" s="1" t="s">
        <v>1415</v>
      </c>
      <c r="F251" s="1" t="s">
        <v>1727</v>
      </c>
      <c r="G251" s="1">
        <v>12</v>
      </c>
      <c r="H251" t="s">
        <v>1779</v>
      </c>
      <c r="I251" s="90"/>
      <c r="J251" s="4" t="s">
        <v>1780</v>
      </c>
      <c r="K251" s="51" t="s">
        <v>1781</v>
      </c>
    </row>
    <row r="252" spans="1:11" x14ac:dyDescent="0.25">
      <c r="A252" s="87"/>
      <c r="B252" s="81"/>
      <c r="C252" s="84"/>
      <c r="D252" s="1" t="s">
        <v>1400</v>
      </c>
      <c r="E252" s="1" t="s">
        <v>1415</v>
      </c>
      <c r="F252" s="1" t="s">
        <v>1727</v>
      </c>
      <c r="G252" s="1">
        <v>13</v>
      </c>
      <c r="H252" t="s">
        <v>1187</v>
      </c>
      <c r="I252" s="90"/>
      <c r="J252" s="4" t="s">
        <v>1782</v>
      </c>
      <c r="K252" s="51" t="s">
        <v>1783</v>
      </c>
    </row>
    <row r="253" spans="1:11" x14ac:dyDescent="0.25">
      <c r="A253" s="87"/>
      <c r="B253" s="81"/>
      <c r="C253" s="84"/>
      <c r="D253" s="1" t="s">
        <v>1400</v>
      </c>
      <c r="E253" s="1" t="s">
        <v>1415</v>
      </c>
      <c r="F253" s="1" t="s">
        <v>1727</v>
      </c>
      <c r="G253" s="1">
        <v>14</v>
      </c>
      <c r="H253" t="s">
        <v>1784</v>
      </c>
      <c r="I253" s="90"/>
      <c r="J253" s="4" t="s">
        <v>1785</v>
      </c>
      <c r="K253" s="51" t="s">
        <v>1786</v>
      </c>
    </row>
    <row r="254" spans="1:11" x14ac:dyDescent="0.25">
      <c r="A254" s="87"/>
      <c r="B254" s="81"/>
      <c r="C254" s="84"/>
      <c r="D254" s="1" t="s">
        <v>1400</v>
      </c>
      <c r="E254" s="1" t="s">
        <v>1415</v>
      </c>
      <c r="F254" s="1" t="s">
        <v>1727</v>
      </c>
      <c r="G254" s="1">
        <v>15</v>
      </c>
      <c r="H254" t="s">
        <v>1787</v>
      </c>
      <c r="I254" s="90"/>
      <c r="J254" s="4" t="s">
        <v>1788</v>
      </c>
      <c r="K254" s="51" t="s">
        <v>1789</v>
      </c>
    </row>
    <row r="255" spans="1:11" x14ac:dyDescent="0.25">
      <c r="A255" s="87"/>
      <c r="B255" s="81"/>
      <c r="C255" s="84"/>
      <c r="D255" s="1" t="s">
        <v>1400</v>
      </c>
      <c r="E255" s="1" t="s">
        <v>1415</v>
      </c>
      <c r="F255" s="1" t="s">
        <v>1727</v>
      </c>
      <c r="G255" s="1">
        <v>16</v>
      </c>
      <c r="H255" t="s">
        <v>397</v>
      </c>
      <c r="I255" s="90"/>
      <c r="J255" s="4" t="s">
        <v>1790</v>
      </c>
      <c r="K255" s="51" t="s">
        <v>1791</v>
      </c>
    </row>
    <row r="256" spans="1:11" x14ac:dyDescent="0.25">
      <c r="A256" s="87"/>
      <c r="B256" s="81"/>
      <c r="C256" s="84"/>
      <c r="D256" s="1" t="s">
        <v>1400</v>
      </c>
      <c r="E256" s="1" t="s">
        <v>1415</v>
      </c>
      <c r="F256" s="1" t="s">
        <v>1727</v>
      </c>
      <c r="G256" s="1">
        <v>17</v>
      </c>
      <c r="H256" t="s">
        <v>1792</v>
      </c>
      <c r="I256" s="90"/>
      <c r="J256" s="4" t="s">
        <v>1793</v>
      </c>
      <c r="K256" s="51" t="s">
        <v>1794</v>
      </c>
    </row>
    <row r="257" spans="1:11" x14ac:dyDescent="0.25">
      <c r="A257" s="87"/>
      <c r="B257" s="81"/>
      <c r="C257" s="84"/>
      <c r="D257" s="1" t="s">
        <v>1400</v>
      </c>
      <c r="E257" s="1" t="s">
        <v>1415</v>
      </c>
      <c r="F257" s="1" t="s">
        <v>1727</v>
      </c>
      <c r="G257" s="1">
        <v>18</v>
      </c>
      <c r="H257" t="s">
        <v>1795</v>
      </c>
      <c r="I257" s="90"/>
      <c r="J257" s="4" t="s">
        <v>1796</v>
      </c>
      <c r="K257" s="51" t="s">
        <v>1797</v>
      </c>
    </row>
    <row r="258" spans="1:11" x14ac:dyDescent="0.25">
      <c r="A258" s="87"/>
      <c r="B258" s="81"/>
      <c r="C258" s="84"/>
      <c r="D258" s="1" t="s">
        <v>1400</v>
      </c>
      <c r="E258" s="1" t="s">
        <v>1415</v>
      </c>
      <c r="F258" s="1" t="s">
        <v>1727</v>
      </c>
      <c r="G258" s="1">
        <v>19</v>
      </c>
      <c r="H258" t="s">
        <v>1798</v>
      </c>
      <c r="I258" s="90"/>
      <c r="J258" s="4" t="s">
        <v>1799</v>
      </c>
      <c r="K258" s="51" t="s">
        <v>1800</v>
      </c>
    </row>
    <row r="259" spans="1:11" x14ac:dyDescent="0.25">
      <c r="A259" s="87"/>
      <c r="B259" s="81"/>
      <c r="C259" s="84"/>
      <c r="D259" s="1" t="s">
        <v>1400</v>
      </c>
      <c r="E259" s="1" t="s">
        <v>1415</v>
      </c>
      <c r="F259" s="1" t="s">
        <v>1727</v>
      </c>
      <c r="G259" s="1">
        <v>20</v>
      </c>
      <c r="H259" t="s">
        <v>1801</v>
      </c>
      <c r="I259" s="90"/>
      <c r="J259" s="4" t="s">
        <v>1802</v>
      </c>
      <c r="K259" s="51" t="s">
        <v>1803</v>
      </c>
    </row>
    <row r="260" spans="1:11" x14ac:dyDescent="0.25">
      <c r="A260" s="87"/>
      <c r="B260" s="81"/>
      <c r="C260" s="84"/>
      <c r="D260" s="1" t="s">
        <v>1400</v>
      </c>
      <c r="E260" s="1" t="s">
        <v>1415</v>
      </c>
      <c r="F260" s="1" t="s">
        <v>1727</v>
      </c>
      <c r="G260" s="1">
        <v>21</v>
      </c>
      <c r="H260" t="s">
        <v>400</v>
      </c>
      <c r="I260" s="90"/>
      <c r="J260" s="4" t="s">
        <v>1804</v>
      </c>
      <c r="K260" s="51" t="s">
        <v>1805</v>
      </c>
    </row>
    <row r="261" spans="1:11" x14ac:dyDescent="0.25">
      <c r="A261" s="88"/>
      <c r="B261" s="82"/>
      <c r="C261" s="85"/>
      <c r="D261" s="13" t="s">
        <v>1400</v>
      </c>
      <c r="E261" s="13" t="s">
        <v>1400</v>
      </c>
      <c r="F261" s="13" t="s">
        <v>1533</v>
      </c>
      <c r="G261" s="13">
        <v>22</v>
      </c>
      <c r="H261" s="14" t="s">
        <v>40</v>
      </c>
      <c r="I261" s="91"/>
      <c r="J261" s="18" t="s">
        <v>1543</v>
      </c>
      <c r="K261" s="52" t="s">
        <v>1544</v>
      </c>
    </row>
    <row r="262" spans="1:11" x14ac:dyDescent="0.25">
      <c r="A262" s="98" t="s">
        <v>184</v>
      </c>
      <c r="B262" s="101" t="s">
        <v>2915</v>
      </c>
      <c r="C262" s="83" t="s">
        <v>1415</v>
      </c>
      <c r="D262" s="6" t="s">
        <v>1400</v>
      </c>
      <c r="E262" s="6" t="s">
        <v>1415</v>
      </c>
      <c r="F262" s="6" t="s">
        <v>1806</v>
      </c>
      <c r="G262" s="6">
        <v>1</v>
      </c>
      <c r="H262" s="7" t="s">
        <v>1807</v>
      </c>
      <c r="I262" s="89" t="s">
        <v>9</v>
      </c>
      <c r="J262" s="16" t="s">
        <v>1808</v>
      </c>
      <c r="K262" s="50" t="s">
        <v>1809</v>
      </c>
    </row>
    <row r="263" spans="1:11" x14ac:dyDescent="0.25">
      <c r="A263" s="87"/>
      <c r="B263" s="81"/>
      <c r="C263" s="84"/>
      <c r="D263" s="1" t="s">
        <v>1400</v>
      </c>
      <c r="E263" s="1" t="s">
        <v>1415</v>
      </c>
      <c r="F263" s="1" t="s">
        <v>1806</v>
      </c>
      <c r="G263" s="1">
        <v>2</v>
      </c>
      <c r="H263" t="s">
        <v>1810</v>
      </c>
      <c r="I263" s="90"/>
      <c r="J263" s="4" t="s">
        <v>1811</v>
      </c>
      <c r="K263" s="51" t="s">
        <v>1812</v>
      </c>
    </row>
    <row r="264" spans="1:11" x14ac:dyDescent="0.25">
      <c r="A264" s="87"/>
      <c r="B264" s="81"/>
      <c r="C264" s="84"/>
      <c r="D264" s="1" t="s">
        <v>1400</v>
      </c>
      <c r="E264" s="1" t="s">
        <v>1415</v>
      </c>
      <c r="F264" s="1" t="s">
        <v>1806</v>
      </c>
      <c r="G264" s="1">
        <v>3</v>
      </c>
      <c r="H264" t="s">
        <v>1813</v>
      </c>
      <c r="I264" s="90"/>
      <c r="J264" s="4" t="s">
        <v>1814</v>
      </c>
      <c r="K264" s="51" t="s">
        <v>1815</v>
      </c>
    </row>
    <row r="265" spans="1:11" x14ac:dyDescent="0.25">
      <c r="A265" s="87"/>
      <c r="B265" s="81"/>
      <c r="C265" s="84"/>
      <c r="D265" s="1" t="s">
        <v>1400</v>
      </c>
      <c r="E265" s="1" t="s">
        <v>1415</v>
      </c>
      <c r="F265" s="1" t="s">
        <v>1816</v>
      </c>
      <c r="G265" s="1">
        <v>4</v>
      </c>
      <c r="H265" t="s">
        <v>1817</v>
      </c>
      <c r="I265" s="90"/>
      <c r="J265" s="4" t="s">
        <v>1818</v>
      </c>
      <c r="K265" s="51" t="s">
        <v>1819</v>
      </c>
    </row>
    <row r="266" spans="1:11" x14ac:dyDescent="0.25">
      <c r="A266" s="87"/>
      <c r="B266" s="81"/>
      <c r="C266" s="84"/>
      <c r="D266" s="1" t="s">
        <v>1400</v>
      </c>
      <c r="E266" s="1" t="s">
        <v>1415</v>
      </c>
      <c r="F266" s="1" t="s">
        <v>1415</v>
      </c>
      <c r="G266" s="1">
        <v>5</v>
      </c>
      <c r="H266" t="s">
        <v>1716</v>
      </c>
      <c r="I266" s="90"/>
      <c r="J266" s="4" t="s">
        <v>1717</v>
      </c>
      <c r="K266" s="51" t="s">
        <v>1718</v>
      </c>
    </row>
    <row r="267" spans="1:11" x14ac:dyDescent="0.25">
      <c r="A267" s="87"/>
      <c r="B267" s="81"/>
      <c r="C267" s="84"/>
      <c r="D267" s="1" t="s">
        <v>1400</v>
      </c>
      <c r="E267" s="1" t="s">
        <v>1415</v>
      </c>
      <c r="F267" s="1" t="s">
        <v>1415</v>
      </c>
      <c r="G267" s="1">
        <v>6</v>
      </c>
      <c r="H267" t="s">
        <v>1719</v>
      </c>
      <c r="I267" s="90"/>
      <c r="J267" s="4" t="s">
        <v>1720</v>
      </c>
      <c r="K267" s="51" t="s">
        <v>1721</v>
      </c>
    </row>
    <row r="268" spans="1:11" x14ac:dyDescent="0.25">
      <c r="A268" s="87"/>
      <c r="B268" s="81"/>
      <c r="C268" s="84"/>
      <c r="D268" s="1" t="s">
        <v>1400</v>
      </c>
      <c r="E268" s="1" t="s">
        <v>1415</v>
      </c>
      <c r="F268" s="1" t="s">
        <v>1415</v>
      </c>
      <c r="G268" s="1">
        <v>7</v>
      </c>
      <c r="H268" t="s">
        <v>384</v>
      </c>
      <c r="I268" s="90"/>
      <c r="J268" s="4" t="s">
        <v>1722</v>
      </c>
      <c r="K268" s="51" t="s">
        <v>1723</v>
      </c>
    </row>
    <row r="269" spans="1:11" x14ac:dyDescent="0.25">
      <c r="A269" s="87"/>
      <c r="B269" s="81"/>
      <c r="C269" s="84"/>
      <c r="D269" s="1" t="s">
        <v>1400</v>
      </c>
      <c r="E269" s="1" t="s">
        <v>1415</v>
      </c>
      <c r="F269" s="1" t="s">
        <v>1415</v>
      </c>
      <c r="G269" s="1">
        <v>8</v>
      </c>
      <c r="H269" t="s">
        <v>1724</v>
      </c>
      <c r="I269" s="90"/>
      <c r="J269" s="4" t="s">
        <v>1725</v>
      </c>
      <c r="K269" s="51" t="s">
        <v>1726</v>
      </c>
    </row>
    <row r="270" spans="1:11" x14ac:dyDescent="0.25">
      <c r="A270" s="87"/>
      <c r="B270" s="81"/>
      <c r="C270" s="84"/>
      <c r="D270" s="1" t="s">
        <v>1400</v>
      </c>
      <c r="E270" s="1" t="s">
        <v>1415</v>
      </c>
      <c r="F270" s="1" t="s">
        <v>1727</v>
      </c>
      <c r="G270" s="1">
        <v>9</v>
      </c>
      <c r="H270" t="s">
        <v>1728</v>
      </c>
      <c r="I270" s="90"/>
      <c r="J270" s="4" t="s">
        <v>1729</v>
      </c>
      <c r="K270" s="51" t="s">
        <v>1730</v>
      </c>
    </row>
    <row r="271" spans="1:11" x14ac:dyDescent="0.25">
      <c r="A271" s="87"/>
      <c r="B271" s="81"/>
      <c r="C271" s="84"/>
      <c r="D271" s="1" t="s">
        <v>1400</v>
      </c>
      <c r="E271" s="1" t="s">
        <v>1415</v>
      </c>
      <c r="F271" s="1" t="s">
        <v>1727</v>
      </c>
      <c r="G271" s="1">
        <v>10</v>
      </c>
      <c r="H271" t="s">
        <v>1731</v>
      </c>
      <c r="I271" s="90"/>
      <c r="J271" s="4" t="s">
        <v>1732</v>
      </c>
      <c r="K271" s="51" t="s">
        <v>1733</v>
      </c>
    </row>
    <row r="272" spans="1:11" x14ac:dyDescent="0.25">
      <c r="A272" s="87"/>
      <c r="B272" s="81"/>
      <c r="C272" s="84"/>
      <c r="D272" s="1" t="s">
        <v>1400</v>
      </c>
      <c r="E272" s="1" t="s">
        <v>1415</v>
      </c>
      <c r="F272" s="1" t="s">
        <v>1727</v>
      </c>
      <c r="G272" s="1">
        <v>11</v>
      </c>
      <c r="H272" t="s">
        <v>1734</v>
      </c>
      <c r="I272" s="90"/>
      <c r="J272" s="4" t="s">
        <v>1735</v>
      </c>
      <c r="K272" s="51" t="s">
        <v>1736</v>
      </c>
    </row>
    <row r="273" spans="1:11" x14ac:dyDescent="0.25">
      <c r="A273" s="87"/>
      <c r="B273" s="81"/>
      <c r="C273" s="84"/>
      <c r="D273" s="1" t="s">
        <v>1400</v>
      </c>
      <c r="E273" s="1" t="s">
        <v>1415</v>
      </c>
      <c r="F273" s="1" t="s">
        <v>1727</v>
      </c>
      <c r="G273" s="1">
        <v>12</v>
      </c>
      <c r="H273" t="s">
        <v>1737</v>
      </c>
      <c r="I273" s="90"/>
      <c r="J273" s="4" t="s">
        <v>1738</v>
      </c>
      <c r="K273" s="51" t="s">
        <v>1739</v>
      </c>
    </row>
    <row r="274" spans="1:11" x14ac:dyDescent="0.25">
      <c r="A274" s="87"/>
      <c r="B274" s="81"/>
      <c r="C274" s="84"/>
      <c r="D274" s="1" t="s">
        <v>1400</v>
      </c>
      <c r="E274" s="1" t="s">
        <v>1415</v>
      </c>
      <c r="F274" s="1" t="s">
        <v>1727</v>
      </c>
      <c r="G274" s="1">
        <v>13</v>
      </c>
      <c r="H274" t="s">
        <v>2697</v>
      </c>
      <c r="I274" s="90"/>
      <c r="J274" s="4" t="s">
        <v>2698</v>
      </c>
      <c r="K274" s="51" t="s">
        <v>2699</v>
      </c>
    </row>
    <row r="275" spans="1:11" x14ac:dyDescent="0.25">
      <c r="A275" s="87"/>
      <c r="B275" s="81"/>
      <c r="C275" s="84"/>
      <c r="D275" s="1" t="s">
        <v>1400</v>
      </c>
      <c r="E275" s="1" t="s">
        <v>1415</v>
      </c>
      <c r="F275" s="1" t="s">
        <v>1727</v>
      </c>
      <c r="G275" s="1">
        <v>14</v>
      </c>
      <c r="H275" t="s">
        <v>629</v>
      </c>
      <c r="I275" s="90"/>
      <c r="J275" s="4" t="s">
        <v>1740</v>
      </c>
      <c r="K275" s="51" t="s">
        <v>1741</v>
      </c>
    </row>
    <row r="276" spans="1:11" x14ac:dyDescent="0.25">
      <c r="A276" s="87"/>
      <c r="B276" s="81"/>
      <c r="C276" s="84"/>
      <c r="D276" s="1" t="s">
        <v>1400</v>
      </c>
      <c r="E276" s="1" t="s">
        <v>1415</v>
      </c>
      <c r="F276" s="1" t="s">
        <v>1727</v>
      </c>
      <c r="G276" s="1">
        <v>15</v>
      </c>
      <c r="H276" t="s">
        <v>400</v>
      </c>
      <c r="I276" s="90"/>
      <c r="J276" s="4" t="s">
        <v>1742</v>
      </c>
      <c r="K276" s="51" t="s">
        <v>1743</v>
      </c>
    </row>
    <row r="277" spans="1:11" x14ac:dyDescent="0.25">
      <c r="A277" s="88"/>
      <c r="B277" s="82"/>
      <c r="C277" s="85"/>
      <c r="D277" s="13" t="s">
        <v>1400</v>
      </c>
      <c r="E277" s="13" t="s">
        <v>1400</v>
      </c>
      <c r="F277" s="13" t="s">
        <v>1533</v>
      </c>
      <c r="G277" s="13">
        <v>16</v>
      </c>
      <c r="H277" s="14" t="s">
        <v>40</v>
      </c>
      <c r="I277" s="91"/>
      <c r="J277" s="18" t="s">
        <v>1543</v>
      </c>
      <c r="K277" s="52" t="s">
        <v>1544</v>
      </c>
    </row>
    <row r="278" spans="1:11" x14ac:dyDescent="0.25">
      <c r="A278" s="98" t="s">
        <v>184</v>
      </c>
      <c r="B278" s="101" t="s">
        <v>2924</v>
      </c>
      <c r="C278" s="83" t="s">
        <v>1415</v>
      </c>
      <c r="D278" s="6" t="s">
        <v>1400</v>
      </c>
      <c r="E278" s="6" t="s">
        <v>1400</v>
      </c>
      <c r="F278" s="6" t="s">
        <v>1533</v>
      </c>
      <c r="G278" s="6">
        <v>1</v>
      </c>
      <c r="H278" s="7" t="s">
        <v>40</v>
      </c>
      <c r="I278" s="92" t="s">
        <v>1387</v>
      </c>
      <c r="J278" s="16" t="s">
        <v>1543</v>
      </c>
      <c r="K278" s="50" t="s">
        <v>1544</v>
      </c>
    </row>
    <row r="279" spans="1:11" x14ac:dyDescent="0.25">
      <c r="A279" s="87"/>
      <c r="B279" s="81"/>
      <c r="C279" s="84"/>
      <c r="D279" s="1" t="s">
        <v>1400</v>
      </c>
      <c r="E279" s="1" t="s">
        <v>1415</v>
      </c>
      <c r="F279" s="1" t="s">
        <v>1727</v>
      </c>
      <c r="G279" s="1">
        <v>2</v>
      </c>
      <c r="H279" t="s">
        <v>400</v>
      </c>
      <c r="I279" s="93"/>
      <c r="J279" s="4" t="s">
        <v>1742</v>
      </c>
      <c r="K279" s="51" t="s">
        <v>1743</v>
      </c>
    </row>
    <row r="280" spans="1:11" x14ac:dyDescent="0.25">
      <c r="A280" s="87"/>
      <c r="B280" s="81"/>
      <c r="C280" s="84"/>
      <c r="D280" s="1" t="s">
        <v>1400</v>
      </c>
      <c r="E280" s="1" t="s">
        <v>1415</v>
      </c>
      <c r="F280" s="1" t="s">
        <v>1727</v>
      </c>
      <c r="G280" s="1">
        <v>3</v>
      </c>
      <c r="H280" t="s">
        <v>629</v>
      </c>
      <c r="I280" s="93"/>
      <c r="J280" s="4" t="s">
        <v>1740</v>
      </c>
      <c r="K280" s="51" t="s">
        <v>1741</v>
      </c>
    </row>
    <row r="281" spans="1:11" x14ac:dyDescent="0.25">
      <c r="A281" s="87"/>
      <c r="B281" s="81"/>
      <c r="C281" s="84"/>
      <c r="D281" s="1" t="s">
        <v>1400</v>
      </c>
      <c r="E281" s="1" t="s">
        <v>1415</v>
      </c>
      <c r="F281" s="1" t="s">
        <v>1727</v>
      </c>
      <c r="G281" s="1">
        <v>4</v>
      </c>
      <c r="H281" t="s">
        <v>2697</v>
      </c>
      <c r="I281" s="93"/>
      <c r="J281" s="4" t="s">
        <v>2698</v>
      </c>
      <c r="K281" s="51" t="s">
        <v>2699</v>
      </c>
    </row>
    <row r="282" spans="1:11" x14ac:dyDescent="0.25">
      <c r="A282" s="87"/>
      <c r="B282" s="81"/>
      <c r="C282" s="84"/>
      <c r="D282" s="1" t="s">
        <v>1400</v>
      </c>
      <c r="E282" s="1" t="s">
        <v>1415</v>
      </c>
      <c r="F282" s="1" t="s">
        <v>1727</v>
      </c>
      <c r="G282" s="1">
        <v>5</v>
      </c>
      <c r="H282" t="s">
        <v>1737</v>
      </c>
      <c r="I282" s="93"/>
      <c r="J282" s="4" t="s">
        <v>1738</v>
      </c>
      <c r="K282" s="51" t="s">
        <v>1739</v>
      </c>
    </row>
    <row r="283" spans="1:11" x14ac:dyDescent="0.25">
      <c r="A283" s="87"/>
      <c r="B283" s="81"/>
      <c r="C283" s="84"/>
      <c r="D283" s="1" t="s">
        <v>1400</v>
      </c>
      <c r="E283" s="1" t="s">
        <v>1415</v>
      </c>
      <c r="F283" s="1" t="s">
        <v>1727</v>
      </c>
      <c r="G283" s="1">
        <v>6</v>
      </c>
      <c r="H283" t="s">
        <v>1734</v>
      </c>
      <c r="I283" s="93"/>
      <c r="J283" s="4" t="s">
        <v>1735</v>
      </c>
      <c r="K283" s="51" t="s">
        <v>1736</v>
      </c>
    </row>
    <row r="284" spans="1:11" x14ac:dyDescent="0.25">
      <c r="A284" s="87"/>
      <c r="B284" s="81"/>
      <c r="C284" s="84"/>
      <c r="D284" s="1" t="s">
        <v>1400</v>
      </c>
      <c r="E284" s="1" t="s">
        <v>1415</v>
      </c>
      <c r="F284" s="1" t="s">
        <v>1727</v>
      </c>
      <c r="G284" s="1">
        <v>7</v>
      </c>
      <c r="H284" t="s">
        <v>1731</v>
      </c>
      <c r="I284" s="93"/>
      <c r="J284" s="4" t="s">
        <v>1732</v>
      </c>
      <c r="K284" s="51" t="s">
        <v>1733</v>
      </c>
    </row>
    <row r="285" spans="1:11" x14ac:dyDescent="0.25">
      <c r="A285" s="87"/>
      <c r="B285" s="81"/>
      <c r="C285" s="84"/>
      <c r="D285" s="1" t="s">
        <v>1400</v>
      </c>
      <c r="E285" s="1" t="s">
        <v>1415</v>
      </c>
      <c r="F285" s="1" t="s">
        <v>1727</v>
      </c>
      <c r="G285" s="1">
        <v>8</v>
      </c>
      <c r="H285" t="s">
        <v>1728</v>
      </c>
      <c r="I285" s="93"/>
      <c r="J285" s="4" t="s">
        <v>1729</v>
      </c>
      <c r="K285" s="51" t="s">
        <v>1730</v>
      </c>
    </row>
    <row r="286" spans="1:11" x14ac:dyDescent="0.25">
      <c r="A286" s="87"/>
      <c r="B286" s="81"/>
      <c r="C286" s="84"/>
      <c r="D286" s="1" t="s">
        <v>1400</v>
      </c>
      <c r="E286" s="1" t="s">
        <v>1415</v>
      </c>
      <c r="F286" s="1" t="s">
        <v>1415</v>
      </c>
      <c r="G286" s="1">
        <v>9</v>
      </c>
      <c r="H286" t="s">
        <v>1724</v>
      </c>
      <c r="I286" s="93"/>
      <c r="J286" s="4" t="s">
        <v>1725</v>
      </c>
      <c r="K286" s="51" t="s">
        <v>1726</v>
      </c>
    </row>
    <row r="287" spans="1:11" x14ac:dyDescent="0.25">
      <c r="A287" s="87"/>
      <c r="B287" s="81"/>
      <c r="C287" s="84"/>
      <c r="D287" s="1" t="s">
        <v>1400</v>
      </c>
      <c r="E287" s="1" t="s">
        <v>1415</v>
      </c>
      <c r="F287" s="1" t="s">
        <v>1415</v>
      </c>
      <c r="G287" s="1">
        <v>10</v>
      </c>
      <c r="H287" t="s">
        <v>384</v>
      </c>
      <c r="I287" s="93"/>
      <c r="J287" s="4" t="s">
        <v>1722</v>
      </c>
      <c r="K287" s="51" t="s">
        <v>1723</v>
      </c>
    </row>
    <row r="288" spans="1:11" x14ac:dyDescent="0.25">
      <c r="A288" s="87"/>
      <c r="B288" s="81"/>
      <c r="C288" s="84"/>
      <c r="D288" s="1" t="s">
        <v>1400</v>
      </c>
      <c r="E288" s="1" t="s">
        <v>1415</v>
      </c>
      <c r="F288" s="1" t="s">
        <v>1415</v>
      </c>
      <c r="G288" s="1">
        <v>11</v>
      </c>
      <c r="H288" t="s">
        <v>1719</v>
      </c>
      <c r="I288" s="93"/>
      <c r="J288" s="4" t="s">
        <v>1720</v>
      </c>
      <c r="K288" s="51" t="s">
        <v>1721</v>
      </c>
    </row>
    <row r="289" spans="1:11" x14ac:dyDescent="0.25">
      <c r="A289" s="88"/>
      <c r="B289" s="82"/>
      <c r="C289" s="85"/>
      <c r="D289" s="13" t="s">
        <v>1400</v>
      </c>
      <c r="E289" s="13" t="s">
        <v>1415</v>
      </c>
      <c r="F289" s="13" t="s">
        <v>1415</v>
      </c>
      <c r="G289" s="13">
        <v>12</v>
      </c>
      <c r="H289" s="14" t="s">
        <v>1716</v>
      </c>
      <c r="I289" s="94"/>
      <c r="J289" s="18" t="s">
        <v>1717</v>
      </c>
      <c r="K289" s="52" t="s">
        <v>1718</v>
      </c>
    </row>
    <row r="290" spans="1:11" ht="15" customHeight="1" x14ac:dyDescent="0.25">
      <c r="A290" s="86" t="s">
        <v>2926</v>
      </c>
      <c r="B290" s="80" t="s">
        <v>2927</v>
      </c>
      <c r="C290" s="83" t="s">
        <v>1820</v>
      </c>
      <c r="D290" s="6" t="s">
        <v>1400</v>
      </c>
      <c r="E290" s="6" t="s">
        <v>1422</v>
      </c>
      <c r="F290" s="6" t="s">
        <v>1422</v>
      </c>
      <c r="G290" s="6">
        <v>1</v>
      </c>
      <c r="H290" s="7" t="s">
        <v>1821</v>
      </c>
      <c r="I290" s="89" t="s">
        <v>9</v>
      </c>
      <c r="J290" s="16" t="s">
        <v>1822</v>
      </c>
      <c r="K290" s="50" t="s">
        <v>1823</v>
      </c>
    </row>
    <row r="291" spans="1:11" x14ac:dyDescent="0.25">
      <c r="A291" s="108"/>
      <c r="B291" s="99"/>
      <c r="C291" s="84"/>
      <c r="D291" s="1" t="s">
        <v>1400</v>
      </c>
      <c r="E291" s="1" t="s">
        <v>1422</v>
      </c>
      <c r="F291" s="1" t="s">
        <v>1422</v>
      </c>
      <c r="G291" s="1">
        <v>2</v>
      </c>
      <c r="H291" t="s">
        <v>1824</v>
      </c>
      <c r="I291" s="90"/>
      <c r="J291" s="4" t="s">
        <v>1825</v>
      </c>
      <c r="K291" s="51" t="s">
        <v>1826</v>
      </c>
    </row>
    <row r="292" spans="1:11" x14ac:dyDescent="0.25">
      <c r="A292" s="108"/>
      <c r="B292" s="99"/>
      <c r="C292" s="84"/>
      <c r="D292" s="1" t="s">
        <v>1400</v>
      </c>
      <c r="E292" s="1" t="s">
        <v>1422</v>
      </c>
      <c r="F292" s="1" t="s">
        <v>1422</v>
      </c>
      <c r="G292" s="1">
        <v>3</v>
      </c>
      <c r="H292" t="s">
        <v>1827</v>
      </c>
      <c r="I292" s="90"/>
      <c r="J292" s="4" t="s">
        <v>1828</v>
      </c>
      <c r="K292" s="51" t="s">
        <v>1829</v>
      </c>
    </row>
    <row r="293" spans="1:11" x14ac:dyDescent="0.25">
      <c r="A293" s="108"/>
      <c r="B293" s="99"/>
      <c r="C293" s="84"/>
      <c r="D293" s="1" t="s">
        <v>1400</v>
      </c>
      <c r="E293" s="1" t="s">
        <v>1422</v>
      </c>
      <c r="F293" s="1" t="s">
        <v>1422</v>
      </c>
      <c r="G293" s="1">
        <v>4</v>
      </c>
      <c r="H293" t="s">
        <v>1830</v>
      </c>
      <c r="I293" s="90"/>
      <c r="J293" s="4" t="s">
        <v>1831</v>
      </c>
      <c r="K293" s="51" t="s">
        <v>1832</v>
      </c>
    </row>
    <row r="294" spans="1:11" x14ac:dyDescent="0.25">
      <c r="A294" s="108"/>
      <c r="B294" s="99"/>
      <c r="C294" s="84"/>
      <c r="D294" s="1" t="s">
        <v>1400</v>
      </c>
      <c r="E294" s="1" t="s">
        <v>1436</v>
      </c>
      <c r="F294" s="1" t="s">
        <v>1833</v>
      </c>
      <c r="G294" s="1">
        <v>5</v>
      </c>
      <c r="H294" t="s">
        <v>1834</v>
      </c>
      <c r="I294" s="90"/>
      <c r="J294" s="4" t="s">
        <v>1835</v>
      </c>
      <c r="K294" s="51" t="s">
        <v>1836</v>
      </c>
    </row>
    <row r="295" spans="1:11" x14ac:dyDescent="0.25">
      <c r="A295" s="108"/>
      <c r="B295" s="99"/>
      <c r="C295" s="84"/>
      <c r="D295" s="1" t="s">
        <v>1400</v>
      </c>
      <c r="E295" s="1" t="s">
        <v>1436</v>
      </c>
      <c r="F295" s="1" t="s">
        <v>1837</v>
      </c>
      <c r="G295" s="1">
        <v>6</v>
      </c>
      <c r="H295" t="s">
        <v>1838</v>
      </c>
      <c r="I295" s="90"/>
      <c r="J295" s="4" t="s">
        <v>1839</v>
      </c>
      <c r="K295" s="51" t="s">
        <v>1840</v>
      </c>
    </row>
    <row r="296" spans="1:11" x14ac:dyDescent="0.25">
      <c r="A296" s="108"/>
      <c r="B296" s="99"/>
      <c r="C296" s="84"/>
      <c r="D296" s="1" t="s">
        <v>1400</v>
      </c>
      <c r="E296" s="1" t="s">
        <v>1436</v>
      </c>
      <c r="F296" s="1" t="s">
        <v>1837</v>
      </c>
      <c r="G296" s="1">
        <v>7</v>
      </c>
      <c r="H296" t="s">
        <v>1841</v>
      </c>
      <c r="I296" s="90"/>
      <c r="J296" s="4" t="s">
        <v>1842</v>
      </c>
      <c r="K296" s="51" t="s">
        <v>1843</v>
      </c>
    </row>
    <row r="297" spans="1:11" x14ac:dyDescent="0.25">
      <c r="A297" s="108"/>
      <c r="B297" s="99"/>
      <c r="C297" s="84"/>
      <c r="D297" s="1" t="s">
        <v>1400</v>
      </c>
      <c r="E297" s="1" t="s">
        <v>1436</v>
      </c>
      <c r="F297" s="1" t="s">
        <v>1837</v>
      </c>
      <c r="G297" s="1">
        <v>8</v>
      </c>
      <c r="H297" t="s">
        <v>1844</v>
      </c>
      <c r="I297" s="90"/>
      <c r="J297" s="4" t="s">
        <v>1845</v>
      </c>
      <c r="K297" s="51" t="s">
        <v>1846</v>
      </c>
    </row>
    <row r="298" spans="1:11" x14ac:dyDescent="0.25">
      <c r="A298" s="108"/>
      <c r="B298" s="99"/>
      <c r="C298" s="84"/>
      <c r="D298" s="1" t="s">
        <v>1400</v>
      </c>
      <c r="E298" s="1" t="s">
        <v>1415</v>
      </c>
      <c r="F298" s="1" t="s">
        <v>1806</v>
      </c>
      <c r="G298" s="1">
        <v>9</v>
      </c>
      <c r="H298" t="s">
        <v>1807</v>
      </c>
      <c r="I298" s="90"/>
      <c r="J298" s="4" t="s">
        <v>1808</v>
      </c>
      <c r="K298" s="51" t="s">
        <v>1809</v>
      </c>
    </row>
    <row r="299" spans="1:11" x14ac:dyDescent="0.25">
      <c r="A299" s="108"/>
      <c r="B299" s="99"/>
      <c r="C299" s="84"/>
      <c r="D299" s="1" t="s">
        <v>1400</v>
      </c>
      <c r="E299" s="1" t="s">
        <v>1415</v>
      </c>
      <c r="F299" s="1" t="s">
        <v>1415</v>
      </c>
      <c r="G299" s="1">
        <v>10</v>
      </c>
      <c r="H299" t="s">
        <v>1847</v>
      </c>
      <c r="I299" s="90"/>
      <c r="J299" s="4" t="s">
        <v>1848</v>
      </c>
      <c r="K299" s="51" t="s">
        <v>1849</v>
      </c>
    </row>
    <row r="300" spans="1:11" x14ac:dyDescent="0.25">
      <c r="A300" s="108"/>
      <c r="B300" s="99"/>
      <c r="C300" s="84"/>
      <c r="D300" s="1" t="s">
        <v>1400</v>
      </c>
      <c r="E300" s="1" t="s">
        <v>1415</v>
      </c>
      <c r="F300" s="1" t="s">
        <v>1415</v>
      </c>
      <c r="G300" s="1">
        <v>11</v>
      </c>
      <c r="H300" t="s">
        <v>1716</v>
      </c>
      <c r="I300" s="90"/>
      <c r="J300" s="4" t="s">
        <v>1717</v>
      </c>
      <c r="K300" s="51" t="s">
        <v>1718</v>
      </c>
    </row>
    <row r="301" spans="1:11" x14ac:dyDescent="0.25">
      <c r="A301" s="108"/>
      <c r="B301" s="99"/>
      <c r="C301" s="84"/>
      <c r="D301" s="1" t="s">
        <v>1400</v>
      </c>
      <c r="E301" s="1" t="s">
        <v>1415</v>
      </c>
      <c r="F301" s="1" t="s">
        <v>1415</v>
      </c>
      <c r="G301" s="1">
        <v>12</v>
      </c>
      <c r="H301" t="s">
        <v>1719</v>
      </c>
      <c r="I301" s="90"/>
      <c r="J301" s="4" t="s">
        <v>1720</v>
      </c>
      <c r="K301" s="51" t="s">
        <v>1721</v>
      </c>
    </row>
    <row r="302" spans="1:11" x14ac:dyDescent="0.25">
      <c r="A302" s="108"/>
      <c r="B302" s="99"/>
      <c r="C302" s="84"/>
      <c r="D302" s="1" t="s">
        <v>1400</v>
      </c>
      <c r="E302" s="1" t="s">
        <v>1415</v>
      </c>
      <c r="F302" s="1" t="s">
        <v>1415</v>
      </c>
      <c r="G302" s="1">
        <v>13</v>
      </c>
      <c r="H302" t="s">
        <v>1462</v>
      </c>
      <c r="I302" s="90"/>
      <c r="J302" s="4" t="s">
        <v>1850</v>
      </c>
      <c r="K302" s="51" t="s">
        <v>1851</v>
      </c>
    </row>
    <row r="303" spans="1:11" x14ac:dyDescent="0.25">
      <c r="A303" s="108"/>
      <c r="B303" s="99"/>
      <c r="C303" s="84"/>
      <c r="D303" s="1" t="s">
        <v>1400</v>
      </c>
      <c r="E303" s="1" t="s">
        <v>1415</v>
      </c>
      <c r="F303" s="1" t="s">
        <v>1727</v>
      </c>
      <c r="G303" s="1">
        <v>14</v>
      </c>
      <c r="H303" t="s">
        <v>2697</v>
      </c>
      <c r="I303" s="90"/>
      <c r="J303" s="4" t="s">
        <v>2698</v>
      </c>
      <c r="K303" s="51" t="s">
        <v>2699</v>
      </c>
    </row>
    <row r="304" spans="1:11" x14ac:dyDescent="0.25">
      <c r="A304" s="108"/>
      <c r="B304" s="99"/>
      <c r="C304" s="84"/>
      <c r="D304" s="1" t="s">
        <v>1400</v>
      </c>
      <c r="E304" s="1" t="s">
        <v>1415</v>
      </c>
      <c r="F304" s="1" t="s">
        <v>1727</v>
      </c>
      <c r="G304" s="1">
        <v>15</v>
      </c>
      <c r="H304" t="s">
        <v>629</v>
      </c>
      <c r="I304" s="90"/>
      <c r="J304" s="4" t="s">
        <v>1740</v>
      </c>
      <c r="K304" s="51" t="s">
        <v>1741</v>
      </c>
    </row>
    <row r="305" spans="1:11" x14ac:dyDescent="0.25">
      <c r="A305" s="108"/>
      <c r="B305" s="99"/>
      <c r="C305" s="84"/>
      <c r="D305" s="1" t="s">
        <v>1400</v>
      </c>
      <c r="E305" s="1" t="s">
        <v>1415</v>
      </c>
      <c r="F305" s="1" t="s">
        <v>1727</v>
      </c>
      <c r="G305" s="1">
        <v>16</v>
      </c>
      <c r="H305" t="s">
        <v>400</v>
      </c>
      <c r="I305" s="90"/>
      <c r="J305" s="4" t="s">
        <v>1742</v>
      </c>
      <c r="K305" s="51" t="s">
        <v>1743</v>
      </c>
    </row>
    <row r="306" spans="1:11" x14ac:dyDescent="0.25">
      <c r="A306" s="109"/>
      <c r="B306" s="100"/>
      <c r="C306" s="85"/>
      <c r="D306" s="13" t="s">
        <v>1400</v>
      </c>
      <c r="E306" s="13" t="s">
        <v>1400</v>
      </c>
      <c r="F306" s="13" t="s">
        <v>1533</v>
      </c>
      <c r="G306" s="13">
        <v>16</v>
      </c>
      <c r="H306" s="14" t="s">
        <v>40</v>
      </c>
      <c r="I306" s="91"/>
      <c r="J306" s="18" t="s">
        <v>1543</v>
      </c>
      <c r="K306" s="52" t="s">
        <v>1544</v>
      </c>
    </row>
    <row r="307" spans="1:11" x14ac:dyDescent="0.25">
      <c r="A307" s="98" t="s">
        <v>291</v>
      </c>
      <c r="B307" s="101" t="s">
        <v>2928</v>
      </c>
      <c r="C307" s="83" t="s">
        <v>1820</v>
      </c>
      <c r="D307" s="1" t="s">
        <v>1400</v>
      </c>
      <c r="E307" s="1" t="s">
        <v>1422</v>
      </c>
      <c r="F307" s="1" t="s">
        <v>1852</v>
      </c>
      <c r="G307" s="1">
        <v>1</v>
      </c>
      <c r="H307" t="s">
        <v>1853</v>
      </c>
      <c r="I307" s="89" t="s">
        <v>9</v>
      </c>
      <c r="J307" s="4" t="s">
        <v>1854</v>
      </c>
      <c r="K307" s="51" t="s">
        <v>1855</v>
      </c>
    </row>
    <row r="308" spans="1:11" x14ac:dyDescent="0.25">
      <c r="A308" s="87"/>
      <c r="B308" s="81"/>
      <c r="C308" s="84"/>
      <c r="D308" s="1" t="s">
        <v>1400</v>
      </c>
      <c r="E308" s="1" t="s">
        <v>1422</v>
      </c>
      <c r="F308" s="1" t="s">
        <v>1422</v>
      </c>
      <c r="G308" s="1">
        <v>2</v>
      </c>
      <c r="H308" t="s">
        <v>1856</v>
      </c>
      <c r="I308" s="90"/>
      <c r="J308" s="4" t="s">
        <v>1857</v>
      </c>
      <c r="K308" s="51" t="s">
        <v>1858</v>
      </c>
    </row>
    <row r="309" spans="1:11" x14ac:dyDescent="0.25">
      <c r="A309" s="87"/>
      <c r="B309" s="81"/>
      <c r="C309" s="84"/>
      <c r="D309" s="1" t="s">
        <v>1400</v>
      </c>
      <c r="E309" s="1" t="s">
        <v>1422</v>
      </c>
      <c r="F309" s="1" t="s">
        <v>1422</v>
      </c>
      <c r="G309" s="1">
        <v>3</v>
      </c>
      <c r="H309" t="s">
        <v>1821</v>
      </c>
      <c r="I309" s="90"/>
      <c r="J309" s="4" t="s">
        <v>1822</v>
      </c>
      <c r="K309" s="51" t="s">
        <v>1823</v>
      </c>
    </row>
    <row r="310" spans="1:11" x14ac:dyDescent="0.25">
      <c r="A310" s="87"/>
      <c r="B310" s="81"/>
      <c r="C310" s="84"/>
      <c r="D310" s="1" t="s">
        <v>1400</v>
      </c>
      <c r="E310" s="1" t="s">
        <v>1422</v>
      </c>
      <c r="F310" s="1" t="s">
        <v>1422</v>
      </c>
      <c r="G310" s="1">
        <v>4</v>
      </c>
      <c r="H310" t="s">
        <v>1827</v>
      </c>
      <c r="I310" s="90"/>
      <c r="J310" s="4" t="s">
        <v>1828</v>
      </c>
      <c r="K310" s="51" t="s">
        <v>1829</v>
      </c>
    </row>
    <row r="311" spans="1:11" x14ac:dyDescent="0.25">
      <c r="A311" s="87"/>
      <c r="B311" s="81"/>
      <c r="C311" s="84"/>
      <c r="D311" s="1" t="s">
        <v>1400</v>
      </c>
      <c r="E311" s="1" t="s">
        <v>1422</v>
      </c>
      <c r="F311" s="1" t="s">
        <v>1422</v>
      </c>
      <c r="G311" s="1">
        <v>5</v>
      </c>
      <c r="H311" t="s">
        <v>1830</v>
      </c>
      <c r="I311" s="90"/>
      <c r="J311" s="4" t="s">
        <v>1831</v>
      </c>
      <c r="K311" s="51" t="s">
        <v>1832</v>
      </c>
    </row>
    <row r="312" spans="1:11" x14ac:dyDescent="0.25">
      <c r="A312" s="87"/>
      <c r="B312" s="81"/>
      <c r="C312" s="84"/>
      <c r="D312" s="1" t="s">
        <v>1400</v>
      </c>
      <c r="E312" s="1" t="s">
        <v>1436</v>
      </c>
      <c r="F312" s="1" t="s">
        <v>1833</v>
      </c>
      <c r="G312" s="1">
        <v>6</v>
      </c>
      <c r="H312" t="s">
        <v>1834</v>
      </c>
      <c r="I312" s="90"/>
      <c r="J312" s="4" t="s">
        <v>1835</v>
      </c>
      <c r="K312" s="51" t="s">
        <v>1836</v>
      </c>
    </row>
    <row r="313" spans="1:11" x14ac:dyDescent="0.25">
      <c r="A313" s="87"/>
      <c r="B313" s="81"/>
      <c r="C313" s="84"/>
      <c r="D313" s="1" t="s">
        <v>1400</v>
      </c>
      <c r="E313" s="1" t="s">
        <v>1436</v>
      </c>
      <c r="F313" s="1" t="s">
        <v>1837</v>
      </c>
      <c r="G313" s="1">
        <v>7</v>
      </c>
      <c r="H313" t="s">
        <v>1838</v>
      </c>
      <c r="I313" s="90"/>
      <c r="J313" s="4" t="s">
        <v>1839</v>
      </c>
      <c r="K313" s="51" t="s">
        <v>1840</v>
      </c>
    </row>
    <row r="314" spans="1:11" x14ac:dyDescent="0.25">
      <c r="A314" s="87"/>
      <c r="B314" s="81"/>
      <c r="C314" s="84"/>
      <c r="D314" s="1" t="s">
        <v>1400</v>
      </c>
      <c r="E314" s="1" t="s">
        <v>1436</v>
      </c>
      <c r="F314" s="1" t="s">
        <v>1837</v>
      </c>
      <c r="G314" s="1">
        <v>8</v>
      </c>
      <c r="H314" t="s">
        <v>1841</v>
      </c>
      <c r="I314" s="90"/>
      <c r="J314" s="4" t="s">
        <v>1842</v>
      </c>
      <c r="K314" s="51" t="s">
        <v>1843</v>
      </c>
    </row>
    <row r="315" spans="1:11" x14ac:dyDescent="0.25">
      <c r="A315" s="87"/>
      <c r="B315" s="81"/>
      <c r="C315" s="84"/>
      <c r="D315" s="1" t="s">
        <v>1400</v>
      </c>
      <c r="E315" s="1" t="s">
        <v>1436</v>
      </c>
      <c r="F315" s="1" t="s">
        <v>1837</v>
      </c>
      <c r="G315" s="1">
        <v>9</v>
      </c>
      <c r="H315" t="s">
        <v>1844</v>
      </c>
      <c r="I315" s="90"/>
      <c r="J315" s="4" t="s">
        <v>1845</v>
      </c>
      <c r="K315" s="51" t="s">
        <v>1846</v>
      </c>
    </row>
    <row r="316" spans="1:11" x14ac:dyDescent="0.25">
      <c r="A316" s="87"/>
      <c r="B316" s="81"/>
      <c r="C316" s="84"/>
      <c r="D316" s="1" t="s">
        <v>1400</v>
      </c>
      <c r="E316" s="1" t="s">
        <v>1415</v>
      </c>
      <c r="F316" s="1" t="s">
        <v>1806</v>
      </c>
      <c r="G316" s="1">
        <v>10</v>
      </c>
      <c r="H316" t="s">
        <v>1807</v>
      </c>
      <c r="I316" s="90"/>
      <c r="J316" s="4" t="s">
        <v>1808</v>
      </c>
      <c r="K316" s="51" t="s">
        <v>1809</v>
      </c>
    </row>
    <row r="317" spans="1:11" x14ac:dyDescent="0.25">
      <c r="A317" s="87"/>
      <c r="B317" s="81"/>
      <c r="C317" s="84"/>
      <c r="D317" s="1" t="s">
        <v>1400</v>
      </c>
      <c r="E317" s="1" t="s">
        <v>1415</v>
      </c>
      <c r="F317" s="1" t="s">
        <v>1415</v>
      </c>
      <c r="G317" s="1">
        <v>11</v>
      </c>
      <c r="H317" t="s">
        <v>1847</v>
      </c>
      <c r="I317" s="90"/>
      <c r="J317" s="4" t="s">
        <v>1848</v>
      </c>
      <c r="K317" s="51" t="s">
        <v>1849</v>
      </c>
    </row>
    <row r="318" spans="1:11" x14ac:dyDescent="0.25">
      <c r="A318" s="87"/>
      <c r="B318" s="81"/>
      <c r="C318" s="84"/>
      <c r="D318" s="1" t="s">
        <v>1400</v>
      </c>
      <c r="E318" s="1" t="s">
        <v>1415</v>
      </c>
      <c r="F318" s="1" t="s">
        <v>1415</v>
      </c>
      <c r="G318" s="1">
        <v>12</v>
      </c>
      <c r="H318" t="s">
        <v>1716</v>
      </c>
      <c r="I318" s="90"/>
      <c r="J318" s="4" t="s">
        <v>1717</v>
      </c>
      <c r="K318" s="51" t="s">
        <v>1718</v>
      </c>
    </row>
    <row r="319" spans="1:11" x14ac:dyDescent="0.25">
      <c r="A319" s="87"/>
      <c r="B319" s="81"/>
      <c r="C319" s="84"/>
      <c r="D319" s="1" t="s">
        <v>1400</v>
      </c>
      <c r="E319" s="1" t="s">
        <v>1415</v>
      </c>
      <c r="F319" s="1" t="s">
        <v>1415</v>
      </c>
      <c r="G319" s="1">
        <v>13</v>
      </c>
      <c r="H319" t="s">
        <v>1719</v>
      </c>
      <c r="I319" s="90"/>
      <c r="J319" s="4" t="s">
        <v>1720</v>
      </c>
      <c r="K319" s="51" t="s">
        <v>1721</v>
      </c>
    </row>
    <row r="320" spans="1:11" x14ac:dyDescent="0.25">
      <c r="A320" s="87"/>
      <c r="B320" s="81"/>
      <c r="C320" s="84"/>
      <c r="D320" s="1" t="s">
        <v>1400</v>
      </c>
      <c r="E320" s="1" t="s">
        <v>1415</v>
      </c>
      <c r="F320" s="1" t="s">
        <v>1415</v>
      </c>
      <c r="G320" s="1">
        <v>14</v>
      </c>
      <c r="H320" t="s">
        <v>1462</v>
      </c>
      <c r="I320" s="90"/>
      <c r="J320" s="4" t="s">
        <v>1850</v>
      </c>
      <c r="K320" s="51" t="s">
        <v>1851</v>
      </c>
    </row>
    <row r="321" spans="1:11" x14ac:dyDescent="0.25">
      <c r="A321" s="87"/>
      <c r="B321" s="81"/>
      <c r="C321" s="84"/>
      <c r="D321" s="1" t="s">
        <v>1400</v>
      </c>
      <c r="E321" s="1" t="s">
        <v>1415</v>
      </c>
      <c r="F321" s="1" t="s">
        <v>1727</v>
      </c>
      <c r="G321" s="1">
        <v>15</v>
      </c>
      <c r="H321" t="s">
        <v>629</v>
      </c>
      <c r="I321" s="90"/>
      <c r="J321" s="4" t="s">
        <v>1740</v>
      </c>
      <c r="K321" s="51" t="s">
        <v>1741</v>
      </c>
    </row>
    <row r="322" spans="1:11" x14ac:dyDescent="0.25">
      <c r="A322" s="87"/>
      <c r="B322" s="81"/>
      <c r="C322" s="84"/>
      <c r="D322" s="1" t="s">
        <v>1400</v>
      </c>
      <c r="E322" s="1" t="s">
        <v>1415</v>
      </c>
      <c r="F322" s="1" t="s">
        <v>1727</v>
      </c>
      <c r="G322" s="1">
        <v>16</v>
      </c>
      <c r="H322" t="s">
        <v>400</v>
      </c>
      <c r="I322" s="90"/>
      <c r="J322" s="4" t="s">
        <v>1742</v>
      </c>
      <c r="K322" s="51" t="s">
        <v>1743</v>
      </c>
    </row>
    <row r="323" spans="1:11" x14ac:dyDescent="0.25">
      <c r="A323" s="88"/>
      <c r="B323" s="82"/>
      <c r="C323" s="85"/>
      <c r="D323" s="13" t="s">
        <v>1400</v>
      </c>
      <c r="E323" s="13" t="s">
        <v>1400</v>
      </c>
      <c r="F323" s="13" t="s">
        <v>1533</v>
      </c>
      <c r="G323" s="13">
        <v>17</v>
      </c>
      <c r="H323" s="14" t="s">
        <v>40</v>
      </c>
      <c r="I323" s="91"/>
      <c r="J323" s="18" t="s">
        <v>1543</v>
      </c>
      <c r="K323" s="52" t="s">
        <v>1544</v>
      </c>
    </row>
    <row r="324" spans="1:11" x14ac:dyDescent="0.25">
      <c r="A324" s="98" t="s">
        <v>291</v>
      </c>
      <c r="B324" s="80" t="s">
        <v>2931</v>
      </c>
      <c r="C324" s="83" t="s">
        <v>1820</v>
      </c>
      <c r="D324" s="6" t="s">
        <v>1400</v>
      </c>
      <c r="E324" s="6" t="s">
        <v>1400</v>
      </c>
      <c r="F324" s="6" t="s">
        <v>1533</v>
      </c>
      <c r="G324" s="6">
        <v>1</v>
      </c>
      <c r="H324" s="7" t="s">
        <v>40</v>
      </c>
      <c r="I324" s="92" t="s">
        <v>1387</v>
      </c>
      <c r="J324" s="16" t="s">
        <v>1543</v>
      </c>
      <c r="K324" s="50" t="s">
        <v>1544</v>
      </c>
    </row>
    <row r="325" spans="1:11" x14ac:dyDescent="0.25">
      <c r="A325" s="87"/>
      <c r="B325" s="81"/>
      <c r="C325" s="84"/>
      <c r="D325" s="1" t="s">
        <v>1400</v>
      </c>
      <c r="E325" s="1" t="s">
        <v>1415</v>
      </c>
      <c r="F325" s="1" t="s">
        <v>1727</v>
      </c>
      <c r="G325" s="1">
        <v>2</v>
      </c>
      <c r="H325" t="s">
        <v>400</v>
      </c>
      <c r="I325" s="93"/>
      <c r="J325" s="4" t="s">
        <v>1742</v>
      </c>
      <c r="K325" s="51" t="s">
        <v>1743</v>
      </c>
    </row>
    <row r="326" spans="1:11" x14ac:dyDescent="0.25">
      <c r="A326" s="87"/>
      <c r="B326" s="81"/>
      <c r="C326" s="84"/>
      <c r="D326" s="1" t="s">
        <v>1400</v>
      </c>
      <c r="E326" s="1" t="s">
        <v>1415</v>
      </c>
      <c r="F326" s="1" t="s">
        <v>1727</v>
      </c>
      <c r="G326" s="1">
        <v>3</v>
      </c>
      <c r="H326" t="s">
        <v>629</v>
      </c>
      <c r="I326" s="93"/>
      <c r="J326" s="4" t="s">
        <v>1740</v>
      </c>
      <c r="K326" s="51" t="s">
        <v>1741</v>
      </c>
    </row>
    <row r="327" spans="1:11" x14ac:dyDescent="0.25">
      <c r="A327" s="87"/>
      <c r="B327" s="81"/>
      <c r="C327" s="84"/>
      <c r="D327" s="1" t="s">
        <v>1400</v>
      </c>
      <c r="E327" s="1" t="s">
        <v>1415</v>
      </c>
      <c r="F327" s="1" t="s">
        <v>1727</v>
      </c>
      <c r="G327" s="1">
        <v>4</v>
      </c>
      <c r="H327" t="s">
        <v>2697</v>
      </c>
      <c r="I327" s="93"/>
      <c r="J327" s="4" t="s">
        <v>2698</v>
      </c>
      <c r="K327" s="51" t="s">
        <v>2699</v>
      </c>
    </row>
    <row r="328" spans="1:11" x14ac:dyDescent="0.25">
      <c r="A328" s="87"/>
      <c r="B328" s="81"/>
      <c r="C328" s="84"/>
      <c r="D328" s="1" t="s">
        <v>1400</v>
      </c>
      <c r="E328" s="1" t="s">
        <v>1415</v>
      </c>
      <c r="F328" s="1" t="s">
        <v>1415</v>
      </c>
      <c r="G328" s="1">
        <v>5</v>
      </c>
      <c r="H328" t="s">
        <v>1462</v>
      </c>
      <c r="I328" s="93"/>
      <c r="J328" s="4" t="s">
        <v>1850</v>
      </c>
      <c r="K328" s="51" t="s">
        <v>1851</v>
      </c>
    </row>
    <row r="329" spans="1:11" x14ac:dyDescent="0.25">
      <c r="A329" s="87"/>
      <c r="B329" s="81"/>
      <c r="C329" s="84"/>
      <c r="D329" s="1" t="s">
        <v>1400</v>
      </c>
      <c r="E329" s="1" t="s">
        <v>1415</v>
      </c>
      <c r="F329" s="1" t="s">
        <v>1415</v>
      </c>
      <c r="G329" s="1">
        <v>6</v>
      </c>
      <c r="H329" t="s">
        <v>1719</v>
      </c>
      <c r="I329" s="93"/>
      <c r="J329" s="4" t="s">
        <v>1720</v>
      </c>
      <c r="K329" s="51" t="s">
        <v>1721</v>
      </c>
    </row>
    <row r="330" spans="1:11" x14ac:dyDescent="0.25">
      <c r="A330" s="87"/>
      <c r="B330" s="81"/>
      <c r="C330" s="84"/>
      <c r="D330" s="1" t="s">
        <v>1400</v>
      </c>
      <c r="E330" s="1" t="s">
        <v>1415</v>
      </c>
      <c r="F330" s="1" t="s">
        <v>1415</v>
      </c>
      <c r="G330" s="1">
        <v>7</v>
      </c>
      <c r="H330" t="s">
        <v>1716</v>
      </c>
      <c r="I330" s="93"/>
      <c r="J330" s="4" t="s">
        <v>1717</v>
      </c>
      <c r="K330" s="51" t="s">
        <v>1718</v>
      </c>
    </row>
    <row r="331" spans="1:11" x14ac:dyDescent="0.25">
      <c r="A331" s="87"/>
      <c r="B331" s="81"/>
      <c r="C331" s="84"/>
      <c r="D331" s="1" t="s">
        <v>1400</v>
      </c>
      <c r="E331" s="1" t="s">
        <v>1415</v>
      </c>
      <c r="F331" s="1" t="s">
        <v>1415</v>
      </c>
      <c r="G331" s="1">
        <v>8</v>
      </c>
      <c r="H331" t="s">
        <v>1847</v>
      </c>
      <c r="I331" s="93"/>
      <c r="J331" s="4" t="s">
        <v>1848</v>
      </c>
      <c r="K331" s="51" t="s">
        <v>1849</v>
      </c>
    </row>
    <row r="332" spans="1:11" x14ac:dyDescent="0.25">
      <c r="A332" s="87"/>
      <c r="B332" s="81"/>
      <c r="C332" s="84"/>
      <c r="D332" s="1" t="s">
        <v>1400</v>
      </c>
      <c r="E332" s="1" t="s">
        <v>1415</v>
      </c>
      <c r="F332" s="1" t="s">
        <v>1806</v>
      </c>
      <c r="G332" s="1">
        <v>9</v>
      </c>
      <c r="H332" t="s">
        <v>1807</v>
      </c>
      <c r="I332" s="93"/>
      <c r="J332" s="4" t="s">
        <v>1808</v>
      </c>
      <c r="K332" s="51" t="s">
        <v>1809</v>
      </c>
    </row>
    <row r="333" spans="1:11" x14ac:dyDescent="0.25">
      <c r="A333" s="87"/>
      <c r="B333" s="81"/>
      <c r="C333" s="84"/>
      <c r="D333" s="1" t="s">
        <v>1400</v>
      </c>
      <c r="E333" s="1" t="s">
        <v>1436</v>
      </c>
      <c r="F333" s="1" t="s">
        <v>1837</v>
      </c>
      <c r="G333" s="1">
        <v>10</v>
      </c>
      <c r="H333" t="s">
        <v>1844</v>
      </c>
      <c r="I333" s="93"/>
      <c r="J333" s="4" t="s">
        <v>1845</v>
      </c>
      <c r="K333" s="51" t="s">
        <v>1846</v>
      </c>
    </row>
    <row r="334" spans="1:11" x14ac:dyDescent="0.25">
      <c r="A334" s="87"/>
      <c r="B334" s="81"/>
      <c r="C334" s="84"/>
      <c r="D334" s="1" t="s">
        <v>1400</v>
      </c>
      <c r="E334" s="1" t="s">
        <v>1436</v>
      </c>
      <c r="F334" s="1" t="s">
        <v>1837</v>
      </c>
      <c r="G334" s="1">
        <v>11</v>
      </c>
      <c r="H334" t="s">
        <v>1841</v>
      </c>
      <c r="I334" s="93"/>
      <c r="J334" s="4" t="s">
        <v>1842</v>
      </c>
      <c r="K334" s="51" t="s">
        <v>1843</v>
      </c>
    </row>
    <row r="335" spans="1:11" x14ac:dyDescent="0.25">
      <c r="A335" s="87"/>
      <c r="B335" s="81"/>
      <c r="C335" s="84"/>
      <c r="D335" s="1" t="s">
        <v>1400</v>
      </c>
      <c r="E335" s="1" t="s">
        <v>1436</v>
      </c>
      <c r="F335" s="1" t="s">
        <v>1837</v>
      </c>
      <c r="G335" s="1">
        <v>12</v>
      </c>
      <c r="H335" t="s">
        <v>1838</v>
      </c>
      <c r="I335" s="93"/>
      <c r="J335" s="4" t="s">
        <v>1839</v>
      </c>
      <c r="K335" s="51" t="s">
        <v>1840</v>
      </c>
    </row>
    <row r="336" spans="1:11" x14ac:dyDescent="0.25">
      <c r="A336" s="87"/>
      <c r="B336" s="81"/>
      <c r="C336" s="84"/>
      <c r="D336" s="1" t="s">
        <v>1400</v>
      </c>
      <c r="E336" s="1" t="s">
        <v>1436</v>
      </c>
      <c r="F336" s="1" t="s">
        <v>1833</v>
      </c>
      <c r="G336" s="1">
        <v>13</v>
      </c>
      <c r="H336" t="s">
        <v>1834</v>
      </c>
      <c r="I336" s="93"/>
      <c r="J336" s="4" t="s">
        <v>1835</v>
      </c>
      <c r="K336" s="51" t="s">
        <v>1836</v>
      </c>
    </row>
    <row r="337" spans="1:11" x14ac:dyDescent="0.25">
      <c r="A337" s="87"/>
      <c r="B337" s="81"/>
      <c r="C337" s="84"/>
      <c r="D337" s="1" t="s">
        <v>1400</v>
      </c>
      <c r="E337" s="1" t="s">
        <v>1422</v>
      </c>
      <c r="F337" s="1" t="s">
        <v>1422</v>
      </c>
      <c r="G337" s="1">
        <v>14</v>
      </c>
      <c r="H337" t="s">
        <v>1830</v>
      </c>
      <c r="I337" s="93"/>
      <c r="J337" s="4" t="s">
        <v>1831</v>
      </c>
      <c r="K337" s="51" t="s">
        <v>1832</v>
      </c>
    </row>
    <row r="338" spans="1:11" x14ac:dyDescent="0.25">
      <c r="A338" s="87"/>
      <c r="B338" s="81"/>
      <c r="C338" s="84"/>
      <c r="D338" s="1" t="s">
        <v>1400</v>
      </c>
      <c r="E338" s="1" t="s">
        <v>1422</v>
      </c>
      <c r="F338" s="1" t="s">
        <v>1422</v>
      </c>
      <c r="G338" s="1">
        <v>15</v>
      </c>
      <c r="H338" t="s">
        <v>1827</v>
      </c>
      <c r="I338" s="93"/>
      <c r="J338" s="4" t="s">
        <v>1828</v>
      </c>
      <c r="K338" s="51" t="s">
        <v>1829</v>
      </c>
    </row>
    <row r="339" spans="1:11" x14ac:dyDescent="0.25">
      <c r="A339" s="87"/>
      <c r="B339" s="81"/>
      <c r="C339" s="84"/>
      <c r="D339" s="1" t="s">
        <v>1400</v>
      </c>
      <c r="E339" s="1" t="s">
        <v>1422</v>
      </c>
      <c r="F339" s="1" t="s">
        <v>1422</v>
      </c>
      <c r="G339" s="1">
        <v>16</v>
      </c>
      <c r="H339" t="s">
        <v>1821</v>
      </c>
      <c r="I339" s="93"/>
      <c r="J339" s="4" t="s">
        <v>1822</v>
      </c>
      <c r="K339" s="51" t="s">
        <v>1823</v>
      </c>
    </row>
    <row r="340" spans="1:11" x14ac:dyDescent="0.25">
      <c r="A340" s="87"/>
      <c r="B340" s="81"/>
      <c r="C340" s="84"/>
      <c r="D340" s="1" t="s">
        <v>1400</v>
      </c>
      <c r="E340" s="1" t="s">
        <v>1422</v>
      </c>
      <c r="F340" s="1" t="s">
        <v>1422</v>
      </c>
      <c r="G340" s="1">
        <v>17</v>
      </c>
      <c r="H340" t="s">
        <v>1856</v>
      </c>
      <c r="I340" s="93"/>
      <c r="J340" s="4" t="s">
        <v>1857</v>
      </c>
      <c r="K340" s="51" t="s">
        <v>1858</v>
      </c>
    </row>
    <row r="341" spans="1:11" x14ac:dyDescent="0.25">
      <c r="A341" s="88"/>
      <c r="B341" s="82"/>
      <c r="C341" s="85"/>
      <c r="D341" s="13" t="s">
        <v>1400</v>
      </c>
      <c r="E341" s="13" t="s">
        <v>1422</v>
      </c>
      <c r="F341" s="13" t="s">
        <v>1852</v>
      </c>
      <c r="G341" s="13">
        <v>18</v>
      </c>
      <c r="H341" s="14" t="s">
        <v>1853</v>
      </c>
      <c r="I341" s="94"/>
      <c r="J341" s="18" t="s">
        <v>1854</v>
      </c>
      <c r="K341" s="52" t="s">
        <v>1855</v>
      </c>
    </row>
    <row r="342" spans="1:11" x14ac:dyDescent="0.25">
      <c r="A342" s="86" t="s">
        <v>2930</v>
      </c>
      <c r="B342" s="80" t="s">
        <v>2929</v>
      </c>
      <c r="C342" s="83" t="s">
        <v>1820</v>
      </c>
      <c r="D342" s="6" t="s">
        <v>1400</v>
      </c>
      <c r="E342" s="6" t="s">
        <v>1400</v>
      </c>
      <c r="F342" s="6" t="s">
        <v>1533</v>
      </c>
      <c r="G342" s="6">
        <v>1</v>
      </c>
      <c r="H342" s="7" t="s">
        <v>40</v>
      </c>
      <c r="I342" s="92" t="s">
        <v>1387</v>
      </c>
      <c r="J342" s="16" t="s">
        <v>1543</v>
      </c>
      <c r="K342" s="50" t="s">
        <v>1544</v>
      </c>
    </row>
    <row r="343" spans="1:11" x14ac:dyDescent="0.25">
      <c r="A343" s="87"/>
      <c r="B343" s="81"/>
      <c r="C343" s="84"/>
      <c r="D343" s="1" t="s">
        <v>1400</v>
      </c>
      <c r="E343" s="1" t="s">
        <v>1415</v>
      </c>
      <c r="F343" s="1" t="s">
        <v>1727</v>
      </c>
      <c r="G343" s="1">
        <v>2</v>
      </c>
      <c r="H343" t="s">
        <v>400</v>
      </c>
      <c r="I343" s="93"/>
      <c r="J343" s="4" t="s">
        <v>1742</v>
      </c>
      <c r="K343" s="51" t="s">
        <v>1743</v>
      </c>
    </row>
    <row r="344" spans="1:11" x14ac:dyDescent="0.25">
      <c r="A344" s="87"/>
      <c r="B344" s="81"/>
      <c r="C344" s="84"/>
      <c r="D344" s="1" t="s">
        <v>1400</v>
      </c>
      <c r="E344" s="1" t="s">
        <v>1415</v>
      </c>
      <c r="F344" s="1" t="s">
        <v>1727</v>
      </c>
      <c r="G344" s="1">
        <v>3</v>
      </c>
      <c r="H344" t="s">
        <v>629</v>
      </c>
      <c r="I344" s="93"/>
      <c r="J344" s="4" t="s">
        <v>1740</v>
      </c>
      <c r="K344" s="51" t="s">
        <v>1741</v>
      </c>
    </row>
    <row r="345" spans="1:11" x14ac:dyDescent="0.25">
      <c r="A345" s="87"/>
      <c r="B345" s="81"/>
      <c r="C345" s="84"/>
      <c r="D345" s="1" t="s">
        <v>1400</v>
      </c>
      <c r="E345" s="1" t="s">
        <v>1415</v>
      </c>
      <c r="F345" s="1" t="s">
        <v>1727</v>
      </c>
      <c r="G345" s="1">
        <v>4</v>
      </c>
      <c r="H345" t="s">
        <v>2697</v>
      </c>
      <c r="I345" s="93"/>
      <c r="J345" s="4" t="s">
        <v>2698</v>
      </c>
      <c r="K345" s="51" t="s">
        <v>2699</v>
      </c>
    </row>
    <row r="346" spans="1:11" x14ac:dyDescent="0.25">
      <c r="A346" s="87"/>
      <c r="B346" s="81"/>
      <c r="C346" s="84"/>
      <c r="D346" s="1" t="s">
        <v>1400</v>
      </c>
      <c r="E346" s="1" t="s">
        <v>1415</v>
      </c>
      <c r="F346" s="1" t="s">
        <v>1415</v>
      </c>
      <c r="G346" s="1">
        <v>5</v>
      </c>
      <c r="H346" t="s">
        <v>1462</v>
      </c>
      <c r="I346" s="93"/>
      <c r="J346" s="4" t="s">
        <v>1850</v>
      </c>
      <c r="K346" s="51" t="s">
        <v>1851</v>
      </c>
    </row>
    <row r="347" spans="1:11" x14ac:dyDescent="0.25">
      <c r="A347" s="87"/>
      <c r="B347" s="81"/>
      <c r="C347" s="84"/>
      <c r="D347" s="1" t="s">
        <v>1400</v>
      </c>
      <c r="E347" s="1" t="s">
        <v>1415</v>
      </c>
      <c r="F347" s="1" t="s">
        <v>1415</v>
      </c>
      <c r="G347" s="1">
        <v>6</v>
      </c>
      <c r="H347" t="s">
        <v>1719</v>
      </c>
      <c r="I347" s="93"/>
      <c r="J347" s="4" t="s">
        <v>1720</v>
      </c>
      <c r="K347" s="51" t="s">
        <v>1721</v>
      </c>
    </row>
    <row r="348" spans="1:11" x14ac:dyDescent="0.25">
      <c r="A348" s="87"/>
      <c r="B348" s="81"/>
      <c r="C348" s="84"/>
      <c r="D348" s="1" t="s">
        <v>1400</v>
      </c>
      <c r="E348" s="1" t="s">
        <v>1415</v>
      </c>
      <c r="F348" s="1" t="s">
        <v>1415</v>
      </c>
      <c r="G348" s="1">
        <v>7</v>
      </c>
      <c r="H348" t="s">
        <v>1716</v>
      </c>
      <c r="I348" s="93"/>
      <c r="J348" s="4" t="s">
        <v>1717</v>
      </c>
      <c r="K348" s="51" t="s">
        <v>1718</v>
      </c>
    </row>
    <row r="349" spans="1:11" x14ac:dyDescent="0.25">
      <c r="A349" s="87"/>
      <c r="B349" s="81"/>
      <c r="C349" s="84"/>
      <c r="D349" s="1" t="s">
        <v>1400</v>
      </c>
      <c r="E349" s="1" t="s">
        <v>1415</v>
      </c>
      <c r="F349" s="1" t="s">
        <v>1415</v>
      </c>
      <c r="G349" s="1">
        <v>8</v>
      </c>
      <c r="H349" t="s">
        <v>1847</v>
      </c>
      <c r="I349" s="93"/>
      <c r="J349" s="4" t="s">
        <v>1848</v>
      </c>
      <c r="K349" s="51" t="s">
        <v>1849</v>
      </c>
    </row>
    <row r="350" spans="1:11" x14ac:dyDescent="0.25">
      <c r="A350" s="87"/>
      <c r="B350" s="81"/>
      <c r="C350" s="84"/>
      <c r="D350" s="1" t="s">
        <v>1400</v>
      </c>
      <c r="E350" s="1" t="s">
        <v>1415</v>
      </c>
      <c r="F350" s="1" t="s">
        <v>1806</v>
      </c>
      <c r="G350" s="1">
        <v>9</v>
      </c>
      <c r="H350" t="s">
        <v>1807</v>
      </c>
      <c r="I350" s="93"/>
      <c r="J350" s="4" t="s">
        <v>1808</v>
      </c>
      <c r="K350" s="51" t="s">
        <v>1809</v>
      </c>
    </row>
    <row r="351" spans="1:11" x14ac:dyDescent="0.25">
      <c r="A351" s="87"/>
      <c r="B351" s="81"/>
      <c r="C351" s="84"/>
      <c r="D351" s="1" t="s">
        <v>1400</v>
      </c>
      <c r="E351" s="1" t="s">
        <v>1436</v>
      </c>
      <c r="F351" s="1" t="s">
        <v>1837</v>
      </c>
      <c r="G351" s="1">
        <v>10</v>
      </c>
      <c r="H351" t="s">
        <v>1844</v>
      </c>
      <c r="I351" s="93"/>
      <c r="J351" s="4" t="s">
        <v>1845</v>
      </c>
      <c r="K351" s="51" t="s">
        <v>1846</v>
      </c>
    </row>
    <row r="352" spans="1:11" x14ac:dyDescent="0.25">
      <c r="A352" s="87"/>
      <c r="B352" s="81"/>
      <c r="C352" s="84"/>
      <c r="D352" s="1" t="s">
        <v>1400</v>
      </c>
      <c r="E352" s="1" t="s">
        <v>1436</v>
      </c>
      <c r="F352" s="1" t="s">
        <v>1837</v>
      </c>
      <c r="G352" s="1">
        <v>11</v>
      </c>
      <c r="H352" t="s">
        <v>1841</v>
      </c>
      <c r="I352" s="93"/>
      <c r="J352" s="4" t="s">
        <v>1842</v>
      </c>
      <c r="K352" s="51" t="s">
        <v>1843</v>
      </c>
    </row>
    <row r="353" spans="1:11" x14ac:dyDescent="0.25">
      <c r="A353" s="87"/>
      <c r="B353" s="81"/>
      <c r="C353" s="84"/>
      <c r="D353" s="1" t="s">
        <v>1400</v>
      </c>
      <c r="E353" s="1" t="s">
        <v>1436</v>
      </c>
      <c r="F353" s="1" t="s">
        <v>1837</v>
      </c>
      <c r="G353" s="1">
        <v>12</v>
      </c>
      <c r="H353" t="s">
        <v>1838</v>
      </c>
      <c r="I353" s="93"/>
      <c r="J353" s="4" t="s">
        <v>1839</v>
      </c>
      <c r="K353" s="51" t="s">
        <v>1840</v>
      </c>
    </row>
    <row r="354" spans="1:11" x14ac:dyDescent="0.25">
      <c r="A354" s="87"/>
      <c r="B354" s="81"/>
      <c r="C354" s="84"/>
      <c r="D354" s="1" t="s">
        <v>1400</v>
      </c>
      <c r="E354" s="1" t="s">
        <v>1436</v>
      </c>
      <c r="F354" s="1" t="s">
        <v>1833</v>
      </c>
      <c r="G354" s="1">
        <v>13</v>
      </c>
      <c r="H354" t="s">
        <v>1834</v>
      </c>
      <c r="I354" s="93"/>
      <c r="J354" s="4" t="s">
        <v>1835</v>
      </c>
      <c r="K354" s="51" t="s">
        <v>1836</v>
      </c>
    </row>
    <row r="355" spans="1:11" x14ac:dyDescent="0.25">
      <c r="A355" s="87"/>
      <c r="B355" s="81"/>
      <c r="C355" s="84"/>
      <c r="D355" s="1" t="s">
        <v>1400</v>
      </c>
      <c r="E355" s="1" t="s">
        <v>1422</v>
      </c>
      <c r="F355" s="1" t="s">
        <v>1422</v>
      </c>
      <c r="G355" s="1">
        <v>14</v>
      </c>
      <c r="H355" t="s">
        <v>1830</v>
      </c>
      <c r="I355" s="93"/>
      <c r="J355" s="4" t="s">
        <v>1831</v>
      </c>
      <c r="K355" s="51" t="s">
        <v>1832</v>
      </c>
    </row>
    <row r="356" spans="1:11" x14ac:dyDescent="0.25">
      <c r="A356" s="87"/>
      <c r="B356" s="81"/>
      <c r="C356" s="84"/>
      <c r="D356" s="1" t="s">
        <v>1400</v>
      </c>
      <c r="E356" s="1" t="s">
        <v>1422</v>
      </c>
      <c r="F356" s="1" t="s">
        <v>1422</v>
      </c>
      <c r="G356" s="1">
        <v>15</v>
      </c>
      <c r="H356" t="s">
        <v>1827</v>
      </c>
      <c r="I356" s="93"/>
      <c r="J356" s="4" t="s">
        <v>1828</v>
      </c>
      <c r="K356" s="51" t="s">
        <v>1829</v>
      </c>
    </row>
    <row r="357" spans="1:11" x14ac:dyDescent="0.25">
      <c r="A357" s="88"/>
      <c r="B357" s="82"/>
      <c r="C357" s="85"/>
      <c r="D357" s="13" t="s">
        <v>1400</v>
      </c>
      <c r="E357" s="13" t="s">
        <v>1422</v>
      </c>
      <c r="F357" s="13" t="s">
        <v>1422</v>
      </c>
      <c r="G357" s="13">
        <v>16</v>
      </c>
      <c r="H357" s="14" t="s">
        <v>1821</v>
      </c>
      <c r="I357" s="94"/>
      <c r="J357" s="18" t="s">
        <v>1822</v>
      </c>
      <c r="K357" s="52" t="s">
        <v>1823</v>
      </c>
    </row>
    <row r="358" spans="1:11" x14ac:dyDescent="0.25">
      <c r="A358" s="98" t="s">
        <v>10</v>
      </c>
      <c r="B358" s="80" t="s">
        <v>2928</v>
      </c>
      <c r="C358" s="83" t="s">
        <v>1859</v>
      </c>
      <c r="D358" s="6" t="s">
        <v>1400</v>
      </c>
      <c r="E358" s="6" t="s">
        <v>1415</v>
      </c>
      <c r="F358" s="6" t="s">
        <v>1415</v>
      </c>
      <c r="G358" s="6">
        <v>1</v>
      </c>
      <c r="H358" s="7" t="s">
        <v>1716</v>
      </c>
      <c r="I358" s="89" t="s">
        <v>9</v>
      </c>
      <c r="J358" s="16" t="s">
        <v>1717</v>
      </c>
      <c r="K358" s="50" t="s">
        <v>1718</v>
      </c>
    </row>
    <row r="359" spans="1:11" x14ac:dyDescent="0.25">
      <c r="A359" s="87"/>
      <c r="B359" s="81"/>
      <c r="C359" s="84"/>
      <c r="D359" s="1" t="s">
        <v>1400</v>
      </c>
      <c r="E359" s="1" t="s">
        <v>1415</v>
      </c>
      <c r="F359" s="1" t="s">
        <v>1415</v>
      </c>
      <c r="G359" s="1">
        <v>2</v>
      </c>
      <c r="H359" t="s">
        <v>1860</v>
      </c>
      <c r="I359" s="90"/>
      <c r="J359" s="4" t="s">
        <v>1861</v>
      </c>
      <c r="K359" s="51" t="s">
        <v>1862</v>
      </c>
    </row>
    <row r="360" spans="1:11" x14ac:dyDescent="0.25">
      <c r="A360" s="87"/>
      <c r="B360" s="81"/>
      <c r="C360" s="84"/>
      <c r="D360" s="1" t="s">
        <v>1400</v>
      </c>
      <c r="E360" s="1" t="s">
        <v>1415</v>
      </c>
      <c r="F360" s="1" t="s">
        <v>1415</v>
      </c>
      <c r="G360" s="1">
        <v>3</v>
      </c>
      <c r="H360" t="s">
        <v>1462</v>
      </c>
      <c r="I360" s="90"/>
      <c r="J360" s="4" t="s">
        <v>1850</v>
      </c>
      <c r="K360" s="51" t="s">
        <v>1851</v>
      </c>
    </row>
    <row r="361" spans="1:11" x14ac:dyDescent="0.25">
      <c r="A361" s="87"/>
      <c r="B361" s="81"/>
      <c r="C361" s="84"/>
      <c r="D361" s="1" t="s">
        <v>1400</v>
      </c>
      <c r="E361" s="1" t="s">
        <v>1415</v>
      </c>
      <c r="F361" s="1" t="s">
        <v>1727</v>
      </c>
      <c r="G361" s="1">
        <v>4</v>
      </c>
      <c r="H361" t="s">
        <v>1863</v>
      </c>
      <c r="I361" s="90"/>
      <c r="J361" s="4" t="s">
        <v>1864</v>
      </c>
      <c r="K361" s="51" t="s">
        <v>1865</v>
      </c>
    </row>
    <row r="362" spans="1:11" x14ac:dyDescent="0.25">
      <c r="A362" s="87"/>
      <c r="B362" s="81"/>
      <c r="C362" s="84"/>
      <c r="D362" s="1" t="s">
        <v>1400</v>
      </c>
      <c r="E362" s="1" t="s">
        <v>1415</v>
      </c>
      <c r="F362" s="1" t="s">
        <v>1727</v>
      </c>
      <c r="G362" s="1">
        <v>5</v>
      </c>
      <c r="H362" t="s">
        <v>1866</v>
      </c>
      <c r="I362" s="90"/>
      <c r="J362" s="4" t="s">
        <v>1867</v>
      </c>
      <c r="K362" s="51" t="s">
        <v>1868</v>
      </c>
    </row>
    <row r="363" spans="1:11" x14ac:dyDescent="0.25">
      <c r="A363" s="87"/>
      <c r="B363" s="81"/>
      <c r="C363" s="84"/>
      <c r="D363" s="1" t="s">
        <v>1400</v>
      </c>
      <c r="E363" s="1" t="s">
        <v>1415</v>
      </c>
      <c r="F363" s="1" t="s">
        <v>1727</v>
      </c>
      <c r="G363" s="1">
        <v>6</v>
      </c>
      <c r="H363" t="s">
        <v>629</v>
      </c>
      <c r="I363" s="90"/>
      <c r="J363" s="4" t="s">
        <v>1740</v>
      </c>
      <c r="K363" s="51" t="s">
        <v>1741</v>
      </c>
    </row>
    <row r="364" spans="1:11" x14ac:dyDescent="0.25">
      <c r="A364" s="87"/>
      <c r="B364" s="81"/>
      <c r="C364" s="84"/>
      <c r="D364" s="1" t="s">
        <v>1400</v>
      </c>
      <c r="E364" s="1" t="s">
        <v>1415</v>
      </c>
      <c r="F364" s="1" t="s">
        <v>1437</v>
      </c>
      <c r="G364" s="1">
        <v>7</v>
      </c>
      <c r="H364" t="s">
        <v>1869</v>
      </c>
      <c r="I364" s="90"/>
      <c r="J364" s="4" t="s">
        <v>1870</v>
      </c>
      <c r="K364" s="51" t="s">
        <v>1871</v>
      </c>
    </row>
    <row r="365" spans="1:11" x14ac:dyDescent="0.25">
      <c r="A365" s="87"/>
      <c r="B365" s="81"/>
      <c r="C365" s="84"/>
      <c r="D365" s="1" t="s">
        <v>1400</v>
      </c>
      <c r="E365" s="1" t="s">
        <v>1415</v>
      </c>
      <c r="F365" s="1" t="s">
        <v>1437</v>
      </c>
      <c r="G365" s="1">
        <v>8</v>
      </c>
      <c r="H365" t="s">
        <v>1872</v>
      </c>
      <c r="I365" s="90"/>
      <c r="J365" s="4" t="s">
        <v>1873</v>
      </c>
      <c r="K365" s="51" t="s">
        <v>1874</v>
      </c>
    </row>
    <row r="366" spans="1:11" x14ac:dyDescent="0.25">
      <c r="A366" s="87"/>
      <c r="B366" s="81"/>
      <c r="C366" s="84"/>
      <c r="D366" s="1" t="s">
        <v>1400</v>
      </c>
      <c r="E366" s="1" t="s">
        <v>1415</v>
      </c>
      <c r="F366" s="1" t="s">
        <v>1437</v>
      </c>
      <c r="G366" s="1">
        <v>9</v>
      </c>
      <c r="H366" t="s">
        <v>1875</v>
      </c>
      <c r="I366" s="90"/>
      <c r="J366" s="4" t="s">
        <v>1876</v>
      </c>
      <c r="K366" s="51" t="s">
        <v>1877</v>
      </c>
    </row>
    <row r="367" spans="1:11" x14ac:dyDescent="0.25">
      <c r="A367" s="87"/>
      <c r="B367" s="81"/>
      <c r="C367" s="84"/>
      <c r="D367" s="1" t="s">
        <v>1400</v>
      </c>
      <c r="E367" s="1" t="s">
        <v>1428</v>
      </c>
      <c r="F367" s="1" t="s">
        <v>1406</v>
      </c>
      <c r="G367" s="1">
        <v>10</v>
      </c>
      <c r="H367" t="s">
        <v>1571</v>
      </c>
      <c r="I367" s="90"/>
      <c r="J367" s="4" t="s">
        <v>1572</v>
      </c>
      <c r="K367" s="51" t="s">
        <v>1573</v>
      </c>
    </row>
    <row r="368" spans="1:11" x14ac:dyDescent="0.25">
      <c r="A368" s="87"/>
      <c r="B368" s="81"/>
      <c r="C368" s="84"/>
      <c r="D368" s="1" t="s">
        <v>1400</v>
      </c>
      <c r="E368" s="1" t="s">
        <v>1428</v>
      </c>
      <c r="F368" s="1" t="s">
        <v>1406</v>
      </c>
      <c r="G368" s="1">
        <v>11</v>
      </c>
      <c r="H368" t="s">
        <v>1577</v>
      </c>
      <c r="I368" s="90"/>
      <c r="J368" s="4" t="s">
        <v>1578</v>
      </c>
      <c r="K368" s="51" t="s">
        <v>1579</v>
      </c>
    </row>
    <row r="369" spans="1:11" x14ac:dyDescent="0.25">
      <c r="A369" s="87"/>
      <c r="B369" s="81"/>
      <c r="C369" s="84"/>
      <c r="D369" s="1" t="s">
        <v>1400</v>
      </c>
      <c r="E369" s="1" t="s">
        <v>1428</v>
      </c>
      <c r="F369" s="1" t="s">
        <v>1406</v>
      </c>
      <c r="G369" s="1">
        <v>12</v>
      </c>
      <c r="H369" t="s">
        <v>1580</v>
      </c>
      <c r="I369" s="90"/>
      <c r="J369" s="4" t="s">
        <v>1581</v>
      </c>
      <c r="K369" s="51" t="s">
        <v>1582</v>
      </c>
    </row>
    <row r="370" spans="1:11" x14ac:dyDescent="0.25">
      <c r="A370" s="87"/>
      <c r="B370" s="81"/>
      <c r="C370" s="84"/>
      <c r="D370" s="1" t="s">
        <v>1400</v>
      </c>
      <c r="E370" s="1" t="s">
        <v>1428</v>
      </c>
      <c r="F370" s="1" t="s">
        <v>1406</v>
      </c>
      <c r="G370" s="1">
        <v>13</v>
      </c>
      <c r="H370" t="s">
        <v>1587</v>
      </c>
      <c r="I370" s="90"/>
      <c r="J370" s="4" t="s">
        <v>1588</v>
      </c>
      <c r="K370" s="51" t="s">
        <v>1589</v>
      </c>
    </row>
    <row r="371" spans="1:11" x14ac:dyDescent="0.25">
      <c r="A371" s="87"/>
      <c r="B371" s="81"/>
      <c r="C371" s="84"/>
      <c r="D371" s="1" t="s">
        <v>1400</v>
      </c>
      <c r="E371" s="1" t="s">
        <v>1400</v>
      </c>
      <c r="F371" s="1" t="s">
        <v>1583</v>
      </c>
      <c r="G371" s="1">
        <v>14</v>
      </c>
      <c r="H371" t="s">
        <v>1584</v>
      </c>
      <c r="I371" s="90"/>
      <c r="J371" s="4" t="s">
        <v>1585</v>
      </c>
      <c r="K371" s="51" t="s">
        <v>1586</v>
      </c>
    </row>
    <row r="372" spans="1:11" x14ac:dyDescent="0.25">
      <c r="A372" s="87"/>
      <c r="B372" s="81"/>
      <c r="C372" s="84"/>
      <c r="D372" s="1" t="s">
        <v>1400</v>
      </c>
      <c r="E372" s="1" t="s">
        <v>1400</v>
      </c>
      <c r="F372" s="1" t="s">
        <v>1583</v>
      </c>
      <c r="G372" s="1">
        <v>15</v>
      </c>
      <c r="H372" t="s">
        <v>1878</v>
      </c>
      <c r="I372" s="90"/>
      <c r="J372" s="4" t="s">
        <v>1879</v>
      </c>
      <c r="K372" s="51" t="s">
        <v>1880</v>
      </c>
    </row>
    <row r="373" spans="1:11" x14ac:dyDescent="0.25">
      <c r="A373" s="87"/>
      <c r="B373" s="81"/>
      <c r="C373" s="84"/>
      <c r="D373" s="1" t="s">
        <v>1400</v>
      </c>
      <c r="E373" s="1" t="s">
        <v>1400</v>
      </c>
      <c r="F373" s="1" t="s">
        <v>1457</v>
      </c>
      <c r="G373" s="1">
        <v>16</v>
      </c>
      <c r="H373" t="s">
        <v>1881</v>
      </c>
      <c r="I373" s="90"/>
      <c r="J373" s="4" t="s">
        <v>1882</v>
      </c>
      <c r="K373" s="51" t="s">
        <v>1883</v>
      </c>
    </row>
    <row r="374" spans="1:11" x14ac:dyDescent="0.25">
      <c r="A374" s="87"/>
      <c r="B374" s="81"/>
      <c r="C374" s="84"/>
      <c r="D374" s="1" t="s">
        <v>1400</v>
      </c>
      <c r="E374" s="1" t="s">
        <v>1400</v>
      </c>
      <c r="F374" s="1" t="s">
        <v>1457</v>
      </c>
      <c r="G374" s="1">
        <v>17</v>
      </c>
      <c r="H374" t="s">
        <v>1556</v>
      </c>
      <c r="I374" s="90"/>
      <c r="J374" s="4" t="s">
        <v>1000</v>
      </c>
      <c r="K374" s="51" t="s">
        <v>1001</v>
      </c>
    </row>
    <row r="375" spans="1:11" x14ac:dyDescent="0.25">
      <c r="A375" s="87"/>
      <c r="B375" s="81"/>
      <c r="C375" s="84"/>
      <c r="D375" s="1" t="s">
        <v>1400</v>
      </c>
      <c r="E375" s="1" t="s">
        <v>1400</v>
      </c>
      <c r="F375" s="1" t="s">
        <v>1457</v>
      </c>
      <c r="G375" s="1">
        <v>18</v>
      </c>
      <c r="H375" t="s">
        <v>336</v>
      </c>
      <c r="I375" s="90"/>
      <c r="J375" s="4" t="s">
        <v>1003</v>
      </c>
      <c r="K375" s="51" t="s">
        <v>1004</v>
      </c>
    </row>
    <row r="376" spans="1:11" x14ac:dyDescent="0.25">
      <c r="A376" s="87"/>
      <c r="B376" s="81"/>
      <c r="C376" s="84"/>
      <c r="D376" s="1" t="s">
        <v>1400</v>
      </c>
      <c r="E376" s="1" t="s">
        <v>1400</v>
      </c>
      <c r="F376" s="1" t="s">
        <v>1457</v>
      </c>
      <c r="G376" s="1">
        <v>19</v>
      </c>
      <c r="H376" t="s">
        <v>333</v>
      </c>
      <c r="I376" s="90"/>
      <c r="J376" s="4" t="s">
        <v>662</v>
      </c>
      <c r="K376" s="51" t="s">
        <v>1557</v>
      </c>
    </row>
    <row r="377" spans="1:11" x14ac:dyDescent="0.25">
      <c r="A377" s="87"/>
      <c r="B377" s="81"/>
      <c r="C377" s="84"/>
      <c r="D377" s="1" t="s">
        <v>1400</v>
      </c>
      <c r="E377" s="1" t="s">
        <v>1400</v>
      </c>
      <c r="F377" s="1" t="s">
        <v>1457</v>
      </c>
      <c r="G377" s="1">
        <v>20</v>
      </c>
      <c r="H377" t="s">
        <v>330</v>
      </c>
      <c r="I377" s="90"/>
      <c r="J377" s="4" t="s">
        <v>1558</v>
      </c>
      <c r="K377" s="51" t="s">
        <v>1559</v>
      </c>
    </row>
    <row r="378" spans="1:11" x14ac:dyDescent="0.25">
      <c r="A378" s="87"/>
      <c r="B378" s="81"/>
      <c r="C378" s="84"/>
      <c r="D378" s="1" t="s">
        <v>1400</v>
      </c>
      <c r="E378" s="1" t="s">
        <v>1400</v>
      </c>
      <c r="F378" s="1" t="s">
        <v>1457</v>
      </c>
      <c r="G378" s="1">
        <v>21</v>
      </c>
      <c r="H378" t="s">
        <v>2725</v>
      </c>
      <c r="I378" s="90"/>
      <c r="J378" s="4" t="s">
        <v>2723</v>
      </c>
      <c r="K378" s="51" t="s">
        <v>2724</v>
      </c>
    </row>
    <row r="379" spans="1:11" x14ac:dyDescent="0.25">
      <c r="A379" s="88"/>
      <c r="B379" s="82"/>
      <c r="C379" s="85"/>
      <c r="D379" s="13" t="s">
        <v>1400</v>
      </c>
      <c r="E379" s="13" t="s">
        <v>1400</v>
      </c>
      <c r="F379" s="13" t="s">
        <v>1533</v>
      </c>
      <c r="G379" s="13">
        <v>22</v>
      </c>
      <c r="H379" s="14" t="s">
        <v>40</v>
      </c>
      <c r="I379" s="91"/>
      <c r="J379" s="18" t="s">
        <v>1543</v>
      </c>
      <c r="K379" s="52" t="s">
        <v>1544</v>
      </c>
    </row>
    <row r="380" spans="1:11" x14ac:dyDescent="0.25">
      <c r="A380" s="98" t="s">
        <v>184</v>
      </c>
      <c r="B380" s="101" t="s">
        <v>2912</v>
      </c>
      <c r="C380" s="83" t="s">
        <v>2870</v>
      </c>
      <c r="D380" s="6" t="s">
        <v>1400</v>
      </c>
      <c r="E380" s="6" t="s">
        <v>1400</v>
      </c>
      <c r="F380" s="6" t="s">
        <v>1417</v>
      </c>
      <c r="G380" s="6">
        <v>1</v>
      </c>
      <c r="H380" s="7" t="s">
        <v>1884</v>
      </c>
      <c r="I380" s="89" t="s">
        <v>9</v>
      </c>
      <c r="J380" s="16" t="s">
        <v>1885</v>
      </c>
      <c r="K380" s="50" t="s">
        <v>1886</v>
      </c>
    </row>
    <row r="381" spans="1:11" x14ac:dyDescent="0.25">
      <c r="A381" s="87"/>
      <c r="B381" s="81"/>
      <c r="C381" s="84"/>
      <c r="D381" s="1" t="s">
        <v>1400</v>
      </c>
      <c r="E381" s="1" t="s">
        <v>1400</v>
      </c>
      <c r="F381" s="1" t="s">
        <v>1417</v>
      </c>
      <c r="G381" s="1">
        <v>2</v>
      </c>
      <c r="H381" t="s">
        <v>471</v>
      </c>
      <c r="I381" s="90"/>
      <c r="J381" s="4" t="s">
        <v>1887</v>
      </c>
      <c r="K381" s="51" t="s">
        <v>1888</v>
      </c>
    </row>
    <row r="382" spans="1:11" x14ac:dyDescent="0.25">
      <c r="A382" s="87"/>
      <c r="B382" s="81"/>
      <c r="C382" s="84"/>
      <c r="D382" s="1" t="s">
        <v>1400</v>
      </c>
      <c r="E382" s="1" t="s">
        <v>1400</v>
      </c>
      <c r="F382" s="1" t="s">
        <v>1417</v>
      </c>
      <c r="G382" s="1">
        <v>3</v>
      </c>
      <c r="H382" t="s">
        <v>1889</v>
      </c>
      <c r="I382" s="90"/>
      <c r="J382" s="4" t="s">
        <v>1890</v>
      </c>
      <c r="K382" s="51" t="s">
        <v>1891</v>
      </c>
    </row>
    <row r="383" spans="1:11" x14ac:dyDescent="0.25">
      <c r="A383" s="87"/>
      <c r="B383" s="81"/>
      <c r="C383" s="84"/>
      <c r="D383" s="1" t="s">
        <v>1400</v>
      </c>
      <c r="E383" s="1" t="s">
        <v>1400</v>
      </c>
      <c r="F383" s="1" t="s">
        <v>1417</v>
      </c>
      <c r="G383" s="1">
        <v>4</v>
      </c>
      <c r="H383" t="s">
        <v>474</v>
      </c>
      <c r="I383" s="90"/>
      <c r="J383" s="4" t="s">
        <v>1892</v>
      </c>
      <c r="K383" s="51" t="s">
        <v>1893</v>
      </c>
    </row>
    <row r="384" spans="1:11" x14ac:dyDescent="0.25">
      <c r="A384" s="87"/>
      <c r="B384" s="81"/>
      <c r="C384" s="84"/>
      <c r="D384" s="1" t="s">
        <v>1400</v>
      </c>
      <c r="E384" s="1" t="s">
        <v>1400</v>
      </c>
      <c r="F384" s="1" t="s">
        <v>1417</v>
      </c>
      <c r="G384" s="1">
        <v>5</v>
      </c>
      <c r="H384" t="s">
        <v>1894</v>
      </c>
      <c r="I384" s="90"/>
      <c r="J384" s="4" t="s">
        <v>1895</v>
      </c>
      <c r="K384" s="51" t="s">
        <v>1896</v>
      </c>
    </row>
    <row r="385" spans="1:11" x14ac:dyDescent="0.25">
      <c r="A385" s="87"/>
      <c r="B385" s="81"/>
      <c r="C385" s="84"/>
      <c r="D385" s="1" t="s">
        <v>1400</v>
      </c>
      <c r="E385" s="1" t="s">
        <v>1400</v>
      </c>
      <c r="F385" s="1" t="s">
        <v>1417</v>
      </c>
      <c r="G385" s="1">
        <v>6</v>
      </c>
      <c r="H385" t="s">
        <v>1897</v>
      </c>
      <c r="I385" s="90"/>
      <c r="J385" s="4" t="s">
        <v>1898</v>
      </c>
      <c r="K385" s="51" t="s">
        <v>1899</v>
      </c>
    </row>
    <row r="386" spans="1:11" x14ac:dyDescent="0.25">
      <c r="A386" s="87"/>
      <c r="B386" s="81"/>
      <c r="C386" s="84"/>
      <c r="D386" s="1" t="s">
        <v>1400</v>
      </c>
      <c r="E386" s="1" t="s">
        <v>1400</v>
      </c>
      <c r="F386" s="1" t="s">
        <v>1503</v>
      </c>
      <c r="G386" s="1">
        <v>7</v>
      </c>
      <c r="H386" t="s">
        <v>278</v>
      </c>
      <c r="I386" s="90"/>
      <c r="J386" s="4" t="s">
        <v>1900</v>
      </c>
      <c r="K386" s="51" t="s">
        <v>1901</v>
      </c>
    </row>
    <row r="387" spans="1:11" x14ac:dyDescent="0.25">
      <c r="A387" s="88"/>
      <c r="B387" s="82"/>
      <c r="C387" s="85"/>
      <c r="D387" s="13" t="s">
        <v>1400</v>
      </c>
      <c r="E387" s="13" t="s">
        <v>1400</v>
      </c>
      <c r="F387" s="13" t="s">
        <v>1533</v>
      </c>
      <c r="G387" s="13">
        <v>8</v>
      </c>
      <c r="H387" s="14" t="s">
        <v>40</v>
      </c>
      <c r="I387" s="91"/>
      <c r="J387" s="18" t="s">
        <v>1543</v>
      </c>
      <c r="K387" s="52" t="s">
        <v>1544</v>
      </c>
    </row>
    <row r="388" spans="1:11" x14ac:dyDescent="0.25">
      <c r="A388" s="98" t="s">
        <v>184</v>
      </c>
      <c r="B388" s="101" t="s">
        <v>2915</v>
      </c>
      <c r="C388" s="83" t="s">
        <v>2871</v>
      </c>
      <c r="D388" s="6" t="s">
        <v>1400</v>
      </c>
      <c r="E388" s="6" t="s">
        <v>1400</v>
      </c>
      <c r="F388" s="6" t="s">
        <v>1417</v>
      </c>
      <c r="G388" s="6">
        <v>1</v>
      </c>
      <c r="H388" s="7" t="s">
        <v>1902</v>
      </c>
      <c r="I388" s="89" t="s">
        <v>9</v>
      </c>
      <c r="J388" s="16" t="s">
        <v>1903</v>
      </c>
      <c r="K388" s="50" t="s">
        <v>1904</v>
      </c>
    </row>
    <row r="389" spans="1:11" x14ac:dyDescent="0.25">
      <c r="A389" s="87"/>
      <c r="B389" s="81"/>
      <c r="C389" s="84"/>
      <c r="D389" s="1" t="s">
        <v>1400</v>
      </c>
      <c r="E389" s="1" t="s">
        <v>1400</v>
      </c>
      <c r="F389" s="1" t="s">
        <v>1417</v>
      </c>
      <c r="G389" s="1">
        <v>2</v>
      </c>
      <c r="H389" t="s">
        <v>1905</v>
      </c>
      <c r="I389" s="90"/>
      <c r="J389" s="4" t="s">
        <v>1906</v>
      </c>
      <c r="K389" s="51" t="s">
        <v>1907</v>
      </c>
    </row>
    <row r="390" spans="1:11" x14ac:dyDescent="0.25">
      <c r="A390" s="87"/>
      <c r="B390" s="81"/>
      <c r="C390" s="84"/>
      <c r="D390" s="1" t="s">
        <v>1400</v>
      </c>
      <c r="E390" s="1" t="s">
        <v>1400</v>
      </c>
      <c r="F390" s="1" t="s">
        <v>1417</v>
      </c>
      <c r="G390" s="1">
        <v>3</v>
      </c>
      <c r="H390" t="s">
        <v>1908</v>
      </c>
      <c r="I390" s="90"/>
      <c r="J390" s="4" t="s">
        <v>1909</v>
      </c>
      <c r="K390" s="51" t="s">
        <v>1910</v>
      </c>
    </row>
    <row r="391" spans="1:11" x14ac:dyDescent="0.25">
      <c r="A391" s="87"/>
      <c r="B391" s="81"/>
      <c r="C391" s="84"/>
      <c r="D391" s="1" t="s">
        <v>1400</v>
      </c>
      <c r="E391" s="1" t="s">
        <v>1400</v>
      </c>
      <c r="F391" s="1" t="s">
        <v>1417</v>
      </c>
      <c r="G391" s="1">
        <v>4</v>
      </c>
      <c r="H391" t="s">
        <v>1911</v>
      </c>
      <c r="I391" s="90"/>
      <c r="J391" s="4" t="s">
        <v>1912</v>
      </c>
      <c r="K391" s="51" t="s">
        <v>1913</v>
      </c>
    </row>
    <row r="392" spans="1:11" x14ac:dyDescent="0.25">
      <c r="A392" s="87"/>
      <c r="B392" s="81"/>
      <c r="C392" s="84"/>
      <c r="D392" s="1" t="s">
        <v>1400</v>
      </c>
      <c r="E392" s="1" t="s">
        <v>1400</v>
      </c>
      <c r="F392" s="1" t="s">
        <v>1417</v>
      </c>
      <c r="G392" s="1">
        <v>5</v>
      </c>
      <c r="H392" t="s">
        <v>1914</v>
      </c>
      <c r="I392" s="90"/>
      <c r="J392" s="4" t="s">
        <v>1915</v>
      </c>
      <c r="K392" s="51" t="s">
        <v>1916</v>
      </c>
    </row>
    <row r="393" spans="1:11" x14ac:dyDescent="0.25">
      <c r="A393" s="87"/>
      <c r="B393" s="81"/>
      <c r="C393" s="84"/>
      <c r="D393" s="1" t="s">
        <v>1400</v>
      </c>
      <c r="E393" s="1" t="s">
        <v>1400</v>
      </c>
      <c r="F393" s="1" t="s">
        <v>1417</v>
      </c>
      <c r="G393" s="1">
        <v>6</v>
      </c>
      <c r="H393" t="s">
        <v>1917</v>
      </c>
      <c r="I393" s="90"/>
      <c r="J393" s="4" t="s">
        <v>1918</v>
      </c>
      <c r="K393" s="51" t="s">
        <v>1919</v>
      </c>
    </row>
    <row r="394" spans="1:11" x14ac:dyDescent="0.25">
      <c r="A394" s="87"/>
      <c r="B394" s="81"/>
      <c r="C394" s="84"/>
      <c r="D394" s="1" t="s">
        <v>1400</v>
      </c>
      <c r="E394" s="1" t="s">
        <v>1400</v>
      </c>
      <c r="F394" s="1" t="s">
        <v>1417</v>
      </c>
      <c r="G394" s="1">
        <v>7</v>
      </c>
      <c r="H394" t="s">
        <v>1894</v>
      </c>
      <c r="I394" s="90"/>
      <c r="J394" s="4" t="s">
        <v>1895</v>
      </c>
      <c r="K394" s="51" t="s">
        <v>1896</v>
      </c>
    </row>
    <row r="395" spans="1:11" x14ac:dyDescent="0.25">
      <c r="A395" s="87"/>
      <c r="B395" s="81"/>
      <c r="C395" s="84"/>
      <c r="D395" s="1" t="s">
        <v>1400</v>
      </c>
      <c r="E395" s="1" t="s">
        <v>1400</v>
      </c>
      <c r="F395" s="1" t="s">
        <v>1417</v>
      </c>
      <c r="G395" s="1">
        <v>8</v>
      </c>
      <c r="H395" t="s">
        <v>1897</v>
      </c>
      <c r="I395" s="90"/>
      <c r="J395" s="4" t="s">
        <v>1898</v>
      </c>
      <c r="K395" s="51" t="s">
        <v>1899</v>
      </c>
    </row>
    <row r="396" spans="1:11" x14ac:dyDescent="0.25">
      <c r="A396" s="87"/>
      <c r="B396" s="81"/>
      <c r="C396" s="84"/>
      <c r="D396" s="1" t="s">
        <v>1400</v>
      </c>
      <c r="E396" s="1" t="s">
        <v>1400</v>
      </c>
      <c r="F396" s="1" t="s">
        <v>1503</v>
      </c>
      <c r="G396" s="1">
        <v>9</v>
      </c>
      <c r="H396" t="s">
        <v>278</v>
      </c>
      <c r="I396" s="90"/>
      <c r="J396" s="4" t="s">
        <v>1900</v>
      </c>
      <c r="K396" s="51" t="s">
        <v>1901</v>
      </c>
    </row>
    <row r="397" spans="1:11" x14ac:dyDescent="0.25">
      <c r="A397" s="88"/>
      <c r="B397" s="82"/>
      <c r="C397" s="85"/>
      <c r="D397" s="13" t="s">
        <v>1400</v>
      </c>
      <c r="E397" s="13" t="s">
        <v>1400</v>
      </c>
      <c r="F397" s="13" t="s">
        <v>1533</v>
      </c>
      <c r="G397" s="13">
        <v>10</v>
      </c>
      <c r="H397" s="14" t="s">
        <v>40</v>
      </c>
      <c r="I397" s="91"/>
      <c r="J397" s="18" t="s">
        <v>1543</v>
      </c>
      <c r="K397" s="52" t="s">
        <v>1544</v>
      </c>
    </row>
    <row r="398" spans="1:11" x14ac:dyDescent="0.25">
      <c r="A398" s="98" t="s">
        <v>184</v>
      </c>
      <c r="B398" s="80" t="s">
        <v>2935</v>
      </c>
      <c r="C398" s="83" t="s">
        <v>2864</v>
      </c>
      <c r="D398" s="6" t="s">
        <v>1400</v>
      </c>
      <c r="E398" s="6" t="s">
        <v>1400</v>
      </c>
      <c r="F398" s="6" t="s">
        <v>1417</v>
      </c>
      <c r="G398" s="6">
        <v>1</v>
      </c>
      <c r="H398" s="7" t="s">
        <v>2865</v>
      </c>
      <c r="I398" s="89" t="s">
        <v>9</v>
      </c>
      <c r="J398" s="16"/>
      <c r="K398" s="50"/>
    </row>
    <row r="399" spans="1:11" x14ac:dyDescent="0.25">
      <c r="A399" s="87"/>
      <c r="B399" s="99"/>
      <c r="C399" s="84"/>
      <c r="D399" s="1" t="s">
        <v>1400</v>
      </c>
      <c r="E399" s="1" t="s">
        <v>1400</v>
      </c>
      <c r="F399" s="1" t="s">
        <v>1417</v>
      </c>
      <c r="G399" s="1">
        <v>2</v>
      </c>
      <c r="H399" t="s">
        <v>471</v>
      </c>
      <c r="I399" s="90"/>
      <c r="J399" s="4" t="s">
        <v>1887</v>
      </c>
      <c r="K399" s="51" t="s">
        <v>1888</v>
      </c>
    </row>
    <row r="400" spans="1:11" x14ac:dyDescent="0.25">
      <c r="A400" s="87"/>
      <c r="B400" s="99"/>
      <c r="C400" s="84"/>
      <c r="D400" s="1" t="s">
        <v>1400</v>
      </c>
      <c r="E400" s="1" t="s">
        <v>1400</v>
      </c>
      <c r="F400" s="1" t="s">
        <v>1417</v>
      </c>
      <c r="G400" s="1">
        <v>3</v>
      </c>
      <c r="H400" t="s">
        <v>2872</v>
      </c>
      <c r="I400" s="90"/>
      <c r="K400" s="51"/>
    </row>
    <row r="401" spans="1:11" x14ac:dyDescent="0.25">
      <c r="A401" s="87"/>
      <c r="B401" s="99"/>
      <c r="C401" s="84"/>
      <c r="D401" s="1" t="s">
        <v>1400</v>
      </c>
      <c r="E401" s="1" t="s">
        <v>1400</v>
      </c>
      <c r="F401" s="1" t="s">
        <v>1417</v>
      </c>
      <c r="G401" s="1">
        <v>4</v>
      </c>
      <c r="H401" t="s">
        <v>2866</v>
      </c>
      <c r="I401" s="90"/>
      <c r="J401" s="4" t="s">
        <v>1892</v>
      </c>
      <c r="K401" s="51" t="s">
        <v>1893</v>
      </c>
    </row>
    <row r="402" spans="1:11" x14ac:dyDescent="0.25">
      <c r="A402" s="87"/>
      <c r="B402" s="99"/>
      <c r="C402" s="84"/>
      <c r="D402" s="1" t="s">
        <v>1400</v>
      </c>
      <c r="E402" s="1" t="s">
        <v>1400</v>
      </c>
      <c r="F402" s="1" t="s">
        <v>1417</v>
      </c>
      <c r="G402" s="1">
        <v>5</v>
      </c>
      <c r="H402" t="s">
        <v>1420</v>
      </c>
      <c r="I402" s="90"/>
      <c r="K402" s="51"/>
    </row>
    <row r="403" spans="1:11" x14ac:dyDescent="0.25">
      <c r="A403" s="87"/>
      <c r="B403" s="99"/>
      <c r="C403" s="84"/>
      <c r="D403" s="1" t="s">
        <v>1400</v>
      </c>
      <c r="E403" s="1" t="s">
        <v>1400</v>
      </c>
      <c r="F403" s="1" t="s">
        <v>1417</v>
      </c>
      <c r="G403" s="1">
        <v>6</v>
      </c>
      <c r="H403" t="s">
        <v>2873</v>
      </c>
      <c r="I403" s="90"/>
      <c r="J403" s="4" t="s">
        <v>2876</v>
      </c>
      <c r="K403" s="51" t="s">
        <v>2877</v>
      </c>
    </row>
    <row r="404" spans="1:11" x14ac:dyDescent="0.25">
      <c r="A404" s="87"/>
      <c r="B404" s="99"/>
      <c r="C404" s="84"/>
      <c r="D404" s="1" t="s">
        <v>1400</v>
      </c>
      <c r="E404" s="1" t="s">
        <v>1400</v>
      </c>
      <c r="F404" s="1" t="s">
        <v>1417</v>
      </c>
      <c r="G404" s="1">
        <v>7</v>
      </c>
      <c r="H404" t="s">
        <v>483</v>
      </c>
      <c r="I404" s="90"/>
      <c r="J404" s="4" t="s">
        <v>2880</v>
      </c>
      <c r="K404" s="51" t="s">
        <v>2881</v>
      </c>
    </row>
    <row r="405" spans="1:11" x14ac:dyDescent="0.25">
      <c r="A405" s="87"/>
      <c r="B405" s="99"/>
      <c r="C405" s="84"/>
      <c r="D405" s="1" t="s">
        <v>1400</v>
      </c>
      <c r="E405" s="1" t="s">
        <v>1400</v>
      </c>
      <c r="F405" s="1" t="s">
        <v>1417</v>
      </c>
      <c r="G405" s="1">
        <v>8</v>
      </c>
      <c r="H405" t="s">
        <v>2874</v>
      </c>
      <c r="I405" s="90"/>
      <c r="J405" s="4" t="s">
        <v>2878</v>
      </c>
      <c r="K405" s="51" t="s">
        <v>2879</v>
      </c>
    </row>
    <row r="406" spans="1:11" x14ac:dyDescent="0.25">
      <c r="A406" s="87"/>
      <c r="B406" s="99"/>
      <c r="C406" s="84"/>
      <c r="D406" s="1" t="s">
        <v>1400</v>
      </c>
      <c r="E406" s="1" t="s">
        <v>1400</v>
      </c>
      <c r="F406" s="1" t="s">
        <v>1417</v>
      </c>
      <c r="G406" s="1">
        <v>9</v>
      </c>
      <c r="H406" t="s">
        <v>2875</v>
      </c>
      <c r="I406" s="90"/>
      <c r="K406" s="51"/>
    </row>
    <row r="407" spans="1:11" x14ac:dyDescent="0.25">
      <c r="A407" s="88"/>
      <c r="B407" s="100"/>
      <c r="C407" s="85"/>
      <c r="D407" s="13" t="s">
        <v>1400</v>
      </c>
      <c r="E407" s="13" t="s">
        <v>1400</v>
      </c>
      <c r="F407" s="13" t="s">
        <v>1533</v>
      </c>
      <c r="G407" s="13">
        <v>10</v>
      </c>
      <c r="H407" s="14" t="s">
        <v>40</v>
      </c>
      <c r="I407" s="91"/>
      <c r="J407" s="18" t="s">
        <v>1543</v>
      </c>
      <c r="K407" s="52" t="s">
        <v>1544</v>
      </c>
    </row>
    <row r="408" spans="1:11" x14ac:dyDescent="0.25">
      <c r="A408" s="98" t="s">
        <v>184</v>
      </c>
      <c r="B408" s="80" t="s">
        <v>2936</v>
      </c>
      <c r="C408" s="83" t="s">
        <v>1421</v>
      </c>
      <c r="D408" s="6" t="s">
        <v>1400</v>
      </c>
      <c r="E408" s="6" t="s">
        <v>1400</v>
      </c>
      <c r="F408" s="6" t="s">
        <v>1400</v>
      </c>
      <c r="G408" s="6">
        <v>1</v>
      </c>
      <c r="H408" s="7" t="s">
        <v>932</v>
      </c>
      <c r="I408" s="89" t="s">
        <v>9</v>
      </c>
      <c r="J408" s="16" t="s">
        <v>1920</v>
      </c>
      <c r="K408" s="50" t="s">
        <v>1921</v>
      </c>
    </row>
    <row r="409" spans="1:11" x14ac:dyDescent="0.25">
      <c r="A409" s="87"/>
      <c r="B409" s="81"/>
      <c r="C409" s="84"/>
      <c r="D409" s="1" t="s">
        <v>1400</v>
      </c>
      <c r="E409" s="1" t="s">
        <v>1400</v>
      </c>
      <c r="F409" s="1" t="s">
        <v>1400</v>
      </c>
      <c r="G409" s="1">
        <v>2</v>
      </c>
      <c r="H409" t="s">
        <v>935</v>
      </c>
      <c r="I409" s="90"/>
      <c r="J409" s="4" t="s">
        <v>1922</v>
      </c>
      <c r="K409" s="51" t="s">
        <v>1923</v>
      </c>
    </row>
    <row r="410" spans="1:11" x14ac:dyDescent="0.25">
      <c r="A410" s="87"/>
      <c r="B410" s="81"/>
      <c r="C410" s="84"/>
      <c r="D410" s="1" t="s">
        <v>1400</v>
      </c>
      <c r="E410" s="1" t="s">
        <v>1400</v>
      </c>
      <c r="F410" s="1" t="s">
        <v>1400</v>
      </c>
      <c r="G410" s="1">
        <v>3</v>
      </c>
      <c r="H410" t="s">
        <v>1924</v>
      </c>
      <c r="I410" s="90"/>
      <c r="J410" s="4" t="s">
        <v>1925</v>
      </c>
      <c r="K410" s="51" t="s">
        <v>1926</v>
      </c>
    </row>
    <row r="411" spans="1:11" x14ac:dyDescent="0.25">
      <c r="A411" s="87"/>
      <c r="B411" s="81"/>
      <c r="C411" s="84"/>
      <c r="D411" s="1" t="s">
        <v>1400</v>
      </c>
      <c r="E411" s="1" t="s">
        <v>1400</v>
      </c>
      <c r="F411" s="1" t="s">
        <v>1414</v>
      </c>
      <c r="G411" s="1">
        <v>4</v>
      </c>
      <c r="H411" t="s">
        <v>1272</v>
      </c>
      <c r="I411" s="90"/>
      <c r="J411" s="4" t="s">
        <v>1927</v>
      </c>
      <c r="K411" s="51" t="s">
        <v>1928</v>
      </c>
    </row>
    <row r="412" spans="1:11" x14ac:dyDescent="0.25">
      <c r="A412" s="87"/>
      <c r="B412" s="81"/>
      <c r="C412" s="84"/>
      <c r="D412" s="1" t="s">
        <v>1400</v>
      </c>
      <c r="E412" s="1" t="s">
        <v>1400</v>
      </c>
      <c r="F412" s="1" t="s">
        <v>1414</v>
      </c>
      <c r="G412" s="1">
        <v>5</v>
      </c>
      <c r="H412" t="s">
        <v>1929</v>
      </c>
      <c r="I412" s="90"/>
      <c r="J412" s="4" t="s">
        <v>1930</v>
      </c>
      <c r="K412" s="51" t="s">
        <v>1931</v>
      </c>
    </row>
    <row r="413" spans="1:11" x14ac:dyDescent="0.25">
      <c r="A413" s="87"/>
      <c r="B413" s="81"/>
      <c r="C413" s="84"/>
      <c r="D413" s="1" t="s">
        <v>1400</v>
      </c>
      <c r="E413" s="1" t="s">
        <v>1400</v>
      </c>
      <c r="F413" s="1" t="s">
        <v>1414</v>
      </c>
      <c r="G413" s="1">
        <v>6</v>
      </c>
      <c r="H413" t="s">
        <v>1932</v>
      </c>
      <c r="I413" s="90"/>
      <c r="J413" s="4" t="s">
        <v>1933</v>
      </c>
      <c r="K413" s="51" t="s">
        <v>1934</v>
      </c>
    </row>
    <row r="414" spans="1:11" x14ac:dyDescent="0.25">
      <c r="A414" s="87"/>
      <c r="B414" s="81"/>
      <c r="C414" s="84"/>
      <c r="D414" s="1" t="s">
        <v>1400</v>
      </c>
      <c r="E414" s="1" t="s">
        <v>1400</v>
      </c>
      <c r="F414" s="1" t="s">
        <v>1400</v>
      </c>
      <c r="G414" s="1">
        <v>7</v>
      </c>
      <c r="H414" t="s">
        <v>1281</v>
      </c>
      <c r="I414" s="90"/>
      <c r="J414" s="4" t="s">
        <v>1935</v>
      </c>
      <c r="K414" s="51" t="s">
        <v>1936</v>
      </c>
    </row>
    <row r="415" spans="1:11" x14ac:dyDescent="0.25">
      <c r="A415" s="87"/>
      <c r="B415" s="81"/>
      <c r="C415" s="84"/>
      <c r="D415" s="1" t="s">
        <v>1400</v>
      </c>
      <c r="E415" s="1" t="s">
        <v>1400</v>
      </c>
      <c r="F415" s="1" t="s">
        <v>1400</v>
      </c>
      <c r="G415" s="1">
        <v>8</v>
      </c>
      <c r="H415" t="s">
        <v>1937</v>
      </c>
      <c r="I415" s="90"/>
      <c r="J415" s="4" t="s">
        <v>1938</v>
      </c>
      <c r="K415" s="51" t="s">
        <v>1939</v>
      </c>
    </row>
    <row r="416" spans="1:11" x14ac:dyDescent="0.25">
      <c r="A416" s="87"/>
      <c r="B416" s="81"/>
      <c r="C416" s="84"/>
      <c r="D416" s="1" t="s">
        <v>1400</v>
      </c>
      <c r="E416" s="1" t="s">
        <v>1400</v>
      </c>
      <c r="F416" s="1" t="s">
        <v>703</v>
      </c>
      <c r="G416" s="1">
        <v>9</v>
      </c>
      <c r="H416" t="s">
        <v>1940</v>
      </c>
      <c r="I416" s="90"/>
      <c r="J416" s="4" t="s">
        <v>1941</v>
      </c>
      <c r="K416" s="51" t="s">
        <v>1942</v>
      </c>
    </row>
    <row r="417" spans="1:11" x14ac:dyDescent="0.25">
      <c r="A417" s="88"/>
      <c r="B417" s="82"/>
      <c r="C417" s="85"/>
      <c r="D417" s="13" t="s">
        <v>1400</v>
      </c>
      <c r="E417" s="13" t="s">
        <v>1400</v>
      </c>
      <c r="F417" s="13" t="s">
        <v>1533</v>
      </c>
      <c r="G417" s="13">
        <v>10</v>
      </c>
      <c r="H417" s="14" t="s">
        <v>40</v>
      </c>
      <c r="I417" s="91"/>
      <c r="J417" s="18" t="s">
        <v>1543</v>
      </c>
      <c r="K417" s="52" t="s">
        <v>1544</v>
      </c>
    </row>
    <row r="418" spans="1:11" x14ac:dyDescent="0.25">
      <c r="A418" s="98" t="s">
        <v>184</v>
      </c>
      <c r="B418" s="101" t="s">
        <v>2937</v>
      </c>
      <c r="C418" s="83" t="s">
        <v>1421</v>
      </c>
      <c r="D418" s="6" t="s">
        <v>1400</v>
      </c>
      <c r="E418" s="6" t="s">
        <v>1400</v>
      </c>
      <c r="F418" s="6" t="s">
        <v>1533</v>
      </c>
      <c r="G418" s="6">
        <v>1</v>
      </c>
      <c r="H418" s="7" t="s">
        <v>40</v>
      </c>
      <c r="I418" s="92" t="s">
        <v>1387</v>
      </c>
      <c r="J418" s="16" t="s">
        <v>1543</v>
      </c>
      <c r="K418" s="50" t="s">
        <v>1544</v>
      </c>
    </row>
    <row r="419" spans="1:11" x14ac:dyDescent="0.25">
      <c r="A419" s="87"/>
      <c r="B419" s="128"/>
      <c r="C419" s="123"/>
      <c r="D419" s="119" t="s">
        <v>1400</v>
      </c>
      <c r="E419" s="119" t="s">
        <v>1400</v>
      </c>
      <c r="F419" s="119" t="s">
        <v>703</v>
      </c>
      <c r="G419" s="119">
        <v>2</v>
      </c>
      <c r="H419" s="120" t="s">
        <v>1940</v>
      </c>
      <c r="I419" s="124"/>
      <c r="J419" s="122" t="s">
        <v>1941</v>
      </c>
      <c r="K419" s="51" t="s">
        <v>1942</v>
      </c>
    </row>
    <row r="420" spans="1:11" x14ac:dyDescent="0.25">
      <c r="A420" s="87"/>
      <c r="B420" s="128"/>
      <c r="C420" s="123"/>
      <c r="D420" s="119" t="s">
        <v>1400</v>
      </c>
      <c r="E420" s="119" t="s">
        <v>1400</v>
      </c>
      <c r="F420" s="119" t="s">
        <v>1400</v>
      </c>
      <c r="G420" s="119">
        <v>3</v>
      </c>
      <c r="H420" s="120" t="s">
        <v>1937</v>
      </c>
      <c r="I420" s="124"/>
      <c r="J420" s="122" t="s">
        <v>1938</v>
      </c>
      <c r="K420" s="51" t="s">
        <v>1939</v>
      </c>
    </row>
    <row r="421" spans="1:11" x14ac:dyDescent="0.25">
      <c r="A421" s="87"/>
      <c r="B421" s="128"/>
      <c r="C421" s="123"/>
      <c r="D421" s="119" t="s">
        <v>1400</v>
      </c>
      <c r="E421" s="119" t="s">
        <v>1400</v>
      </c>
      <c r="F421" s="119" t="s">
        <v>1400</v>
      </c>
      <c r="G421" s="119">
        <v>4</v>
      </c>
      <c r="H421" s="120" t="s">
        <v>1281</v>
      </c>
      <c r="I421" s="124"/>
      <c r="J421" s="122" t="s">
        <v>1935</v>
      </c>
      <c r="K421" s="51" t="s">
        <v>1936</v>
      </c>
    </row>
    <row r="422" spans="1:11" x14ac:dyDescent="0.25">
      <c r="A422" s="87"/>
      <c r="B422" s="128"/>
      <c r="C422" s="123"/>
      <c r="D422" s="119" t="s">
        <v>1400</v>
      </c>
      <c r="E422" s="119" t="s">
        <v>1400</v>
      </c>
      <c r="F422" s="119" t="s">
        <v>1414</v>
      </c>
      <c r="G422" s="119">
        <v>5</v>
      </c>
      <c r="H422" s="120" t="s">
        <v>1932</v>
      </c>
      <c r="I422" s="124"/>
      <c r="J422" s="122" t="s">
        <v>1933</v>
      </c>
      <c r="K422" s="51" t="s">
        <v>1934</v>
      </c>
    </row>
    <row r="423" spans="1:11" x14ac:dyDescent="0.25">
      <c r="A423" s="87"/>
      <c r="B423" s="128"/>
      <c r="C423" s="123"/>
      <c r="D423" s="119" t="s">
        <v>1400</v>
      </c>
      <c r="E423" s="119" t="s">
        <v>1400</v>
      </c>
      <c r="F423" s="119" t="s">
        <v>1414</v>
      </c>
      <c r="G423" s="119">
        <v>6</v>
      </c>
      <c r="H423" s="120" t="s">
        <v>1929</v>
      </c>
      <c r="I423" s="124"/>
      <c r="J423" s="122" t="s">
        <v>1930</v>
      </c>
      <c r="K423" s="51" t="s">
        <v>1931</v>
      </c>
    </row>
    <row r="424" spans="1:11" x14ac:dyDescent="0.25">
      <c r="A424" s="87"/>
      <c r="B424" s="128"/>
      <c r="C424" s="123"/>
      <c r="D424" s="119" t="s">
        <v>1400</v>
      </c>
      <c r="E424" s="119" t="s">
        <v>1400</v>
      </c>
      <c r="F424" s="119" t="s">
        <v>1414</v>
      </c>
      <c r="G424" s="119">
        <v>7</v>
      </c>
      <c r="H424" s="120" t="s">
        <v>1272</v>
      </c>
      <c r="I424" s="124"/>
      <c r="J424" s="122" t="s">
        <v>1927</v>
      </c>
      <c r="K424" s="51" t="s">
        <v>1928</v>
      </c>
    </row>
    <row r="425" spans="1:11" x14ac:dyDescent="0.25">
      <c r="A425" s="87"/>
      <c r="B425" s="128"/>
      <c r="C425" s="123"/>
      <c r="D425" s="119" t="s">
        <v>1400</v>
      </c>
      <c r="E425" s="119" t="s">
        <v>1400</v>
      </c>
      <c r="F425" s="119" t="s">
        <v>1400</v>
      </c>
      <c r="G425" s="119">
        <v>8</v>
      </c>
      <c r="H425" s="120" t="s">
        <v>1924</v>
      </c>
      <c r="I425" s="124"/>
      <c r="J425" s="122" t="s">
        <v>1925</v>
      </c>
      <c r="K425" s="51" t="s">
        <v>1926</v>
      </c>
    </row>
    <row r="426" spans="1:11" x14ac:dyDescent="0.25">
      <c r="A426" s="87"/>
      <c r="B426" s="128"/>
      <c r="C426" s="123"/>
      <c r="D426" s="119" t="s">
        <v>1400</v>
      </c>
      <c r="E426" s="119" t="s">
        <v>1400</v>
      </c>
      <c r="F426" s="119" t="s">
        <v>1400</v>
      </c>
      <c r="G426" s="119">
        <v>9</v>
      </c>
      <c r="H426" s="120" t="s">
        <v>935</v>
      </c>
      <c r="I426" s="124"/>
      <c r="J426" s="122" t="s">
        <v>1922</v>
      </c>
      <c r="K426" s="51" t="s">
        <v>1923</v>
      </c>
    </row>
    <row r="427" spans="1:11" x14ac:dyDescent="0.25">
      <c r="A427" s="88"/>
      <c r="B427" s="82"/>
      <c r="C427" s="85"/>
      <c r="D427" s="13" t="s">
        <v>1400</v>
      </c>
      <c r="E427" s="13" t="s">
        <v>1400</v>
      </c>
      <c r="F427" s="13" t="s">
        <v>1400</v>
      </c>
      <c r="G427" s="13">
        <v>10</v>
      </c>
      <c r="H427" s="14" t="s">
        <v>932</v>
      </c>
      <c r="I427" s="94"/>
      <c r="J427" s="18" t="s">
        <v>1920</v>
      </c>
      <c r="K427" s="52" t="s">
        <v>1921</v>
      </c>
    </row>
    <row r="428" spans="1:11" x14ac:dyDescent="0.25">
      <c r="A428" s="87" t="s">
        <v>3029</v>
      </c>
      <c r="B428" s="128" t="s">
        <v>2915</v>
      </c>
      <c r="C428" s="123" t="s">
        <v>1506</v>
      </c>
      <c r="D428" s="119" t="s">
        <v>1400</v>
      </c>
      <c r="E428" s="119" t="s">
        <v>1422</v>
      </c>
      <c r="F428" s="119" t="s">
        <v>1422</v>
      </c>
      <c r="G428" s="119">
        <v>1</v>
      </c>
      <c r="H428" s="122" t="s">
        <v>1821</v>
      </c>
      <c r="I428" s="121" t="s">
        <v>9</v>
      </c>
      <c r="J428" s="4" t="s">
        <v>1822</v>
      </c>
      <c r="K428" s="51" t="s">
        <v>1823</v>
      </c>
    </row>
    <row r="429" spans="1:11" x14ac:dyDescent="0.25">
      <c r="A429" s="87"/>
      <c r="B429" s="128"/>
      <c r="C429" s="123"/>
      <c r="D429" s="119" t="s">
        <v>1400</v>
      </c>
      <c r="E429" s="119" t="s">
        <v>1422</v>
      </c>
      <c r="F429" s="119" t="s">
        <v>1422</v>
      </c>
      <c r="G429" s="119">
        <v>2</v>
      </c>
      <c r="H429" s="122" t="s">
        <v>3032</v>
      </c>
      <c r="I429" s="121"/>
      <c r="J429" s="122" t="s">
        <v>3035</v>
      </c>
      <c r="K429" s="53" t="s">
        <v>3036</v>
      </c>
    </row>
    <row r="430" spans="1:11" x14ac:dyDescent="0.25">
      <c r="A430" s="87"/>
      <c r="B430" s="128"/>
      <c r="C430" s="123"/>
      <c r="D430" s="119" t="s">
        <v>1400</v>
      </c>
      <c r="E430" s="119" t="s">
        <v>1422</v>
      </c>
      <c r="F430" s="119" t="s">
        <v>1422</v>
      </c>
      <c r="G430" s="119">
        <v>3</v>
      </c>
      <c r="H430" s="122" t="s">
        <v>578</v>
      </c>
      <c r="I430" s="121"/>
      <c r="J430" s="122" t="s">
        <v>3041</v>
      </c>
      <c r="K430" s="53" t="s">
        <v>3042</v>
      </c>
    </row>
    <row r="431" spans="1:11" x14ac:dyDescent="0.25">
      <c r="A431" s="87"/>
      <c r="B431" s="128"/>
      <c r="C431" s="123"/>
      <c r="D431" s="119" t="s">
        <v>1400</v>
      </c>
      <c r="E431" s="119" t="s">
        <v>1422</v>
      </c>
      <c r="F431" s="119" t="s">
        <v>1422</v>
      </c>
      <c r="G431" s="119">
        <v>4</v>
      </c>
      <c r="H431" s="122" t="s">
        <v>3024</v>
      </c>
      <c r="I431" s="121"/>
      <c r="J431" s="122" t="s">
        <v>3045</v>
      </c>
      <c r="K431" s="53" t="s">
        <v>3046</v>
      </c>
    </row>
    <row r="432" spans="1:11" x14ac:dyDescent="0.25">
      <c r="A432" s="87"/>
      <c r="B432" s="128"/>
      <c r="C432" s="123"/>
      <c r="D432" s="119" t="s">
        <v>1400</v>
      </c>
      <c r="E432" s="119" t="s">
        <v>1422</v>
      </c>
      <c r="F432" s="119" t="s">
        <v>1422</v>
      </c>
      <c r="G432" s="119">
        <v>5</v>
      </c>
      <c r="H432" s="122" t="s">
        <v>3025</v>
      </c>
      <c r="I432" s="121"/>
      <c r="J432" s="122" t="s">
        <v>3043</v>
      </c>
      <c r="K432" s="53" t="s">
        <v>3044</v>
      </c>
    </row>
    <row r="433" spans="1:11" x14ac:dyDescent="0.25">
      <c r="A433" s="87"/>
      <c r="B433" s="128"/>
      <c r="C433" s="123"/>
      <c r="D433" s="119" t="s">
        <v>1400</v>
      </c>
      <c r="E433" s="119" t="s">
        <v>1400</v>
      </c>
      <c r="F433" s="119" t="s">
        <v>1533</v>
      </c>
      <c r="G433" s="119">
        <v>6</v>
      </c>
      <c r="H433" s="120" t="s">
        <v>40</v>
      </c>
      <c r="I433" s="121"/>
      <c r="J433" s="18" t="s">
        <v>1543</v>
      </c>
      <c r="K433" s="52" t="s">
        <v>1544</v>
      </c>
    </row>
    <row r="434" spans="1:11" x14ac:dyDescent="0.25">
      <c r="A434" s="98"/>
      <c r="B434" s="95" t="s">
        <v>3060</v>
      </c>
      <c r="C434" s="83" t="s">
        <v>1506</v>
      </c>
      <c r="D434" s="6" t="s">
        <v>1400</v>
      </c>
      <c r="E434" s="6" t="s">
        <v>1400</v>
      </c>
      <c r="F434" s="6" t="s">
        <v>1533</v>
      </c>
      <c r="G434" s="6">
        <v>1</v>
      </c>
      <c r="H434" s="7" t="s">
        <v>40</v>
      </c>
      <c r="I434" s="92" t="s">
        <v>1387</v>
      </c>
      <c r="J434" s="16" t="s">
        <v>1543</v>
      </c>
      <c r="K434" s="50" t="s">
        <v>1544</v>
      </c>
    </row>
    <row r="435" spans="1:11" x14ac:dyDescent="0.25">
      <c r="A435" s="87"/>
      <c r="B435" s="118"/>
      <c r="C435" s="123"/>
      <c r="D435" s="119" t="s">
        <v>1400</v>
      </c>
      <c r="E435" s="119" t="s">
        <v>1422</v>
      </c>
      <c r="F435" s="119" t="s">
        <v>1422</v>
      </c>
      <c r="G435" s="119">
        <v>2</v>
      </c>
      <c r="H435" s="125" t="s">
        <v>3025</v>
      </c>
      <c r="I435" s="124"/>
      <c r="J435" s="122" t="s">
        <v>3043</v>
      </c>
      <c r="K435" s="53" t="s">
        <v>3044</v>
      </c>
    </row>
    <row r="436" spans="1:11" x14ac:dyDescent="0.25">
      <c r="A436" s="87"/>
      <c r="B436" s="118"/>
      <c r="C436" s="123"/>
      <c r="D436" s="119" t="s">
        <v>1400</v>
      </c>
      <c r="E436" s="119" t="s">
        <v>1422</v>
      </c>
      <c r="F436" s="119" t="s">
        <v>1422</v>
      </c>
      <c r="G436" s="119">
        <v>3</v>
      </c>
      <c r="H436" s="125" t="s">
        <v>3024</v>
      </c>
      <c r="I436" s="124"/>
      <c r="J436" s="122" t="s">
        <v>3045</v>
      </c>
      <c r="K436" s="53" t="s">
        <v>3046</v>
      </c>
    </row>
    <row r="437" spans="1:11" x14ac:dyDescent="0.25">
      <c r="A437" s="87"/>
      <c r="B437" s="118"/>
      <c r="C437" s="123"/>
      <c r="D437" s="119" t="s">
        <v>1400</v>
      </c>
      <c r="E437" s="119" t="s">
        <v>1422</v>
      </c>
      <c r="F437" s="119" t="s">
        <v>1422</v>
      </c>
      <c r="G437" s="119">
        <v>4</v>
      </c>
      <c r="H437" s="125" t="s">
        <v>578</v>
      </c>
      <c r="I437" s="124"/>
      <c r="J437" s="122" t="s">
        <v>3041</v>
      </c>
      <c r="K437" s="53" t="s">
        <v>3042</v>
      </c>
    </row>
    <row r="438" spans="1:11" x14ac:dyDescent="0.25">
      <c r="A438" s="87"/>
      <c r="B438" s="118"/>
      <c r="C438" s="123"/>
      <c r="D438" s="119" t="s">
        <v>1400</v>
      </c>
      <c r="E438" s="119" t="s">
        <v>1422</v>
      </c>
      <c r="F438" s="119" t="s">
        <v>1422</v>
      </c>
      <c r="G438" s="119">
        <v>5</v>
      </c>
      <c r="H438" s="122" t="s">
        <v>3032</v>
      </c>
      <c r="I438" s="124"/>
      <c r="J438" s="122" t="s">
        <v>3035</v>
      </c>
      <c r="K438" s="53" t="s">
        <v>3036</v>
      </c>
    </row>
    <row r="439" spans="1:11" x14ac:dyDescent="0.25">
      <c r="A439" s="88"/>
      <c r="B439" s="97"/>
      <c r="C439" s="85"/>
      <c r="D439" s="13" t="s">
        <v>1400</v>
      </c>
      <c r="E439" s="13" t="s">
        <v>1422</v>
      </c>
      <c r="F439" s="13" t="s">
        <v>1422</v>
      </c>
      <c r="G439" s="13">
        <v>6</v>
      </c>
      <c r="H439" s="14" t="s">
        <v>1821</v>
      </c>
      <c r="I439" s="94"/>
      <c r="J439" s="4" t="s">
        <v>1822</v>
      </c>
      <c r="K439" s="51" t="s">
        <v>1823</v>
      </c>
    </row>
    <row r="440" spans="1:11" x14ac:dyDescent="0.25">
      <c r="A440" s="98" t="s">
        <v>3029</v>
      </c>
      <c r="B440" s="129" t="s">
        <v>3057</v>
      </c>
      <c r="C440" s="83" t="s">
        <v>1425</v>
      </c>
      <c r="D440" s="6" t="s">
        <v>1400</v>
      </c>
      <c r="E440" s="6" t="s">
        <v>1422</v>
      </c>
      <c r="F440" s="6" t="s">
        <v>1422</v>
      </c>
      <c r="G440" s="6">
        <v>1</v>
      </c>
      <c r="H440" s="126" t="s">
        <v>1288</v>
      </c>
      <c r="I440" s="89" t="s">
        <v>9</v>
      </c>
      <c r="J440" s="16" t="s">
        <v>3051</v>
      </c>
      <c r="K440" s="71" t="s">
        <v>3052</v>
      </c>
    </row>
    <row r="441" spans="1:11" x14ac:dyDescent="0.25">
      <c r="A441" s="87"/>
      <c r="B441" s="130"/>
      <c r="C441" s="123"/>
      <c r="D441" s="119" t="s">
        <v>1400</v>
      </c>
      <c r="E441" s="119" t="s">
        <v>1422</v>
      </c>
      <c r="F441" s="119" t="s">
        <v>1422</v>
      </c>
      <c r="G441" s="119">
        <v>2</v>
      </c>
      <c r="H441" s="125" t="s">
        <v>3026</v>
      </c>
      <c r="I441" s="121"/>
      <c r="J441" s="122" t="s">
        <v>3053</v>
      </c>
      <c r="K441" s="53" t="s">
        <v>3054</v>
      </c>
    </row>
    <row r="442" spans="1:11" x14ac:dyDescent="0.25">
      <c r="A442" s="87"/>
      <c r="B442" s="130"/>
      <c r="C442" s="123"/>
      <c r="D442" s="119" t="s">
        <v>1400</v>
      </c>
      <c r="E442" s="119" t="s">
        <v>1422</v>
      </c>
      <c r="F442" s="119" t="s">
        <v>1422</v>
      </c>
      <c r="G442" s="119">
        <v>3</v>
      </c>
      <c r="H442" s="125" t="s">
        <v>3027</v>
      </c>
      <c r="I442" s="121"/>
      <c r="J442" s="122" t="s">
        <v>3055</v>
      </c>
      <c r="K442" s="53" t="s">
        <v>3056</v>
      </c>
    </row>
    <row r="443" spans="1:11" x14ac:dyDescent="0.25">
      <c r="A443" s="87"/>
      <c r="B443" s="130"/>
      <c r="C443" s="123"/>
      <c r="D443" s="119" t="s">
        <v>1400</v>
      </c>
      <c r="E443" s="119" t="s">
        <v>1422</v>
      </c>
      <c r="F443" s="119" t="s">
        <v>1422</v>
      </c>
      <c r="G443" s="119">
        <v>4</v>
      </c>
      <c r="H443" s="125" t="s">
        <v>1297</v>
      </c>
      <c r="I443" s="121"/>
      <c r="J443" s="122"/>
      <c r="K443" s="51"/>
    </row>
    <row r="444" spans="1:11" x14ac:dyDescent="0.25">
      <c r="A444" s="87"/>
      <c r="B444" s="130"/>
      <c r="C444" s="123"/>
      <c r="D444" s="119" t="s">
        <v>1400</v>
      </c>
      <c r="E444" s="119" t="s">
        <v>1422</v>
      </c>
      <c r="F444" s="119" t="s">
        <v>1422</v>
      </c>
      <c r="G444" s="119">
        <v>5</v>
      </c>
      <c r="H444" s="125" t="s">
        <v>3028</v>
      </c>
      <c r="I444" s="121"/>
      <c r="J444" s="122"/>
      <c r="K444" s="51"/>
    </row>
    <row r="445" spans="1:11" x14ac:dyDescent="0.25">
      <c r="A445" s="87"/>
      <c r="B445" s="130"/>
      <c r="C445" s="123"/>
      <c r="D445" s="119" t="s">
        <v>1400</v>
      </c>
      <c r="E445" s="119" t="s">
        <v>1400</v>
      </c>
      <c r="F445" s="119" t="s">
        <v>1533</v>
      </c>
      <c r="G445" s="119">
        <v>6</v>
      </c>
      <c r="H445" s="125" t="s">
        <v>40</v>
      </c>
      <c r="I445" s="121"/>
      <c r="J445" s="18" t="s">
        <v>1543</v>
      </c>
      <c r="K445" s="52" t="s">
        <v>1544</v>
      </c>
    </row>
    <row r="446" spans="1:11" x14ac:dyDescent="0.25">
      <c r="A446" s="98" t="s">
        <v>3029</v>
      </c>
      <c r="B446" s="95" t="s">
        <v>3060</v>
      </c>
      <c r="C446" s="83" t="s">
        <v>1425</v>
      </c>
      <c r="D446" s="6" t="s">
        <v>1400</v>
      </c>
      <c r="E446" s="6" t="s">
        <v>1400</v>
      </c>
      <c r="F446" s="6" t="s">
        <v>1533</v>
      </c>
      <c r="G446" s="6">
        <v>1</v>
      </c>
      <c r="H446" s="126" t="s">
        <v>40</v>
      </c>
      <c r="I446" s="92" t="s">
        <v>1387</v>
      </c>
      <c r="J446" s="16" t="s">
        <v>1543</v>
      </c>
      <c r="K446" s="50" t="s">
        <v>1544</v>
      </c>
    </row>
    <row r="447" spans="1:11" x14ac:dyDescent="0.25">
      <c r="A447" s="87"/>
      <c r="B447" s="118"/>
      <c r="C447" s="123"/>
      <c r="D447" s="119" t="s">
        <v>1400</v>
      </c>
      <c r="E447" s="119" t="s">
        <v>1422</v>
      </c>
      <c r="F447" s="119" t="s">
        <v>1422</v>
      </c>
      <c r="G447" s="119">
        <v>2</v>
      </c>
      <c r="H447" s="125" t="s">
        <v>3028</v>
      </c>
      <c r="I447" s="124"/>
      <c r="J447" s="122"/>
      <c r="K447" s="51"/>
    </row>
    <row r="448" spans="1:11" x14ac:dyDescent="0.25">
      <c r="A448" s="87"/>
      <c r="B448" s="118"/>
      <c r="C448" s="123"/>
      <c r="D448" s="119" t="s">
        <v>1400</v>
      </c>
      <c r="E448" s="119" t="s">
        <v>1422</v>
      </c>
      <c r="F448" s="119" t="s">
        <v>1422</v>
      </c>
      <c r="G448" s="119">
        <v>3</v>
      </c>
      <c r="H448" s="125" t="s">
        <v>1297</v>
      </c>
      <c r="I448" s="124"/>
      <c r="J448" s="122"/>
      <c r="K448" s="51"/>
    </row>
    <row r="449" spans="1:11" x14ac:dyDescent="0.25">
      <c r="A449" s="87"/>
      <c r="B449" s="118"/>
      <c r="C449" s="123"/>
      <c r="D449" s="119" t="s">
        <v>1400</v>
      </c>
      <c r="E449" s="119" t="s">
        <v>1422</v>
      </c>
      <c r="F449" s="119" t="s">
        <v>1422</v>
      </c>
      <c r="G449" s="119">
        <v>4</v>
      </c>
      <c r="H449" s="125" t="s">
        <v>3027</v>
      </c>
      <c r="I449" s="124"/>
      <c r="J449" s="122" t="s">
        <v>3055</v>
      </c>
      <c r="K449" s="53" t="s">
        <v>3056</v>
      </c>
    </row>
    <row r="450" spans="1:11" x14ac:dyDescent="0.25">
      <c r="A450" s="87"/>
      <c r="B450" s="118"/>
      <c r="C450" s="123"/>
      <c r="D450" s="119" t="s">
        <v>1400</v>
      </c>
      <c r="E450" s="119" t="s">
        <v>1422</v>
      </c>
      <c r="F450" s="119" t="s">
        <v>1422</v>
      </c>
      <c r="G450" s="119">
        <v>5</v>
      </c>
      <c r="H450" s="125" t="s">
        <v>3026</v>
      </c>
      <c r="I450" s="124"/>
      <c r="J450" s="122" t="s">
        <v>3053</v>
      </c>
      <c r="K450" s="53" t="s">
        <v>3054</v>
      </c>
    </row>
    <row r="451" spans="1:11" x14ac:dyDescent="0.25">
      <c r="A451" s="88"/>
      <c r="B451" s="97"/>
      <c r="C451" s="85"/>
      <c r="D451" s="13" t="s">
        <v>1400</v>
      </c>
      <c r="E451" s="13" t="s">
        <v>1422</v>
      </c>
      <c r="F451" s="13" t="s">
        <v>1422</v>
      </c>
      <c r="G451" s="13">
        <v>6</v>
      </c>
      <c r="H451" s="127" t="s">
        <v>1288</v>
      </c>
      <c r="I451" s="94"/>
      <c r="J451" s="18" t="s">
        <v>3051</v>
      </c>
      <c r="K451" s="52" t="s">
        <v>3052</v>
      </c>
    </row>
    <row r="452" spans="1:11" ht="15" customHeight="1" x14ac:dyDescent="0.25">
      <c r="A452" s="86" t="s">
        <v>3059</v>
      </c>
      <c r="B452" s="80" t="s">
        <v>3058</v>
      </c>
      <c r="C452" s="83" t="s">
        <v>1505</v>
      </c>
      <c r="D452" s="6" t="s">
        <v>1400</v>
      </c>
      <c r="E452" s="6" t="s">
        <v>1422</v>
      </c>
      <c r="F452" s="6" t="s">
        <v>1422</v>
      </c>
      <c r="G452" s="6">
        <v>1</v>
      </c>
      <c r="H452" s="7" t="s">
        <v>1853</v>
      </c>
      <c r="I452" s="89" t="s">
        <v>9</v>
      </c>
      <c r="J452" s="4" t="s">
        <v>1854</v>
      </c>
      <c r="K452" s="51" t="s">
        <v>1855</v>
      </c>
    </row>
    <row r="453" spans="1:11" x14ac:dyDescent="0.25">
      <c r="A453" s="87"/>
      <c r="B453" s="131"/>
      <c r="C453" s="123"/>
      <c r="D453" s="119" t="s">
        <v>1400</v>
      </c>
      <c r="E453" s="119" t="s">
        <v>1422</v>
      </c>
      <c r="F453" s="119" t="s">
        <v>1422</v>
      </c>
      <c r="G453" s="119">
        <v>2</v>
      </c>
      <c r="H453" t="s">
        <v>3030</v>
      </c>
      <c r="I453" s="121"/>
      <c r="J453" s="4" t="s">
        <v>3049</v>
      </c>
      <c r="K453" s="53" t="s">
        <v>3050</v>
      </c>
    </row>
    <row r="454" spans="1:11" x14ac:dyDescent="0.25">
      <c r="A454" s="87"/>
      <c r="B454" s="131"/>
      <c r="C454" s="123"/>
      <c r="D454" s="119" t="s">
        <v>1400</v>
      </c>
      <c r="E454" s="119" t="s">
        <v>1422</v>
      </c>
      <c r="F454" s="119" t="s">
        <v>1422</v>
      </c>
      <c r="G454" s="119">
        <v>3</v>
      </c>
      <c r="H454" s="125" t="s">
        <v>3031</v>
      </c>
      <c r="I454" s="121"/>
      <c r="J454" s="122" t="s">
        <v>3047</v>
      </c>
      <c r="K454" s="53" t="s">
        <v>3048</v>
      </c>
    </row>
    <row r="455" spans="1:11" x14ac:dyDescent="0.25">
      <c r="A455" s="87"/>
      <c r="B455" s="131"/>
      <c r="C455" s="123"/>
      <c r="D455" s="119" t="s">
        <v>1400</v>
      </c>
      <c r="E455" s="119" t="s">
        <v>1422</v>
      </c>
      <c r="F455" s="119" t="s">
        <v>1422</v>
      </c>
      <c r="G455" s="119">
        <v>4</v>
      </c>
      <c r="H455" s="125" t="s">
        <v>3033</v>
      </c>
      <c r="I455" s="121"/>
      <c r="J455" s="122" t="s">
        <v>3037</v>
      </c>
      <c r="K455" s="53" t="s">
        <v>3038</v>
      </c>
    </row>
    <row r="456" spans="1:11" x14ac:dyDescent="0.25">
      <c r="A456" s="87"/>
      <c r="B456" s="131"/>
      <c r="C456" s="123"/>
      <c r="D456" s="119" t="s">
        <v>1400</v>
      </c>
      <c r="E456" s="119" t="s">
        <v>1422</v>
      </c>
      <c r="F456" s="119" t="s">
        <v>1422</v>
      </c>
      <c r="G456" s="119">
        <v>5</v>
      </c>
      <c r="H456" s="125" t="s">
        <v>1821</v>
      </c>
      <c r="I456" s="121"/>
      <c r="J456" s="4" t="s">
        <v>1822</v>
      </c>
      <c r="K456" s="51" t="s">
        <v>1823</v>
      </c>
    </row>
    <row r="457" spans="1:11" x14ac:dyDescent="0.25">
      <c r="A457" s="87"/>
      <c r="B457" s="131"/>
      <c r="C457" s="123"/>
      <c r="D457" s="119" t="s">
        <v>1400</v>
      </c>
      <c r="E457" s="119" t="s">
        <v>1422</v>
      </c>
      <c r="F457" s="119" t="s">
        <v>1422</v>
      </c>
      <c r="G457" s="119">
        <v>6</v>
      </c>
      <c r="H457" s="122" t="s">
        <v>3032</v>
      </c>
      <c r="I457" s="121"/>
      <c r="J457" s="122" t="s">
        <v>3035</v>
      </c>
      <c r="K457" s="53" t="s">
        <v>3036</v>
      </c>
    </row>
    <row r="458" spans="1:11" x14ac:dyDescent="0.25">
      <c r="A458" s="87"/>
      <c r="B458" s="131"/>
      <c r="C458" s="123"/>
      <c r="D458" s="119" t="s">
        <v>1400</v>
      </c>
      <c r="E458" s="119" t="s">
        <v>1422</v>
      </c>
      <c r="F458" s="119" t="s">
        <v>1422</v>
      </c>
      <c r="G458" s="119">
        <v>7</v>
      </c>
      <c r="H458" s="125" t="s">
        <v>3034</v>
      </c>
      <c r="I458" s="121"/>
      <c r="J458" s="122" t="s">
        <v>3039</v>
      </c>
      <c r="K458" s="53" t="s">
        <v>3040</v>
      </c>
    </row>
    <row r="459" spans="1:11" x14ac:dyDescent="0.25">
      <c r="A459" s="87"/>
      <c r="B459" s="131"/>
      <c r="C459" s="123"/>
      <c r="D459" s="119" t="s">
        <v>1400</v>
      </c>
      <c r="E459" s="119" t="s">
        <v>1422</v>
      </c>
      <c r="F459" s="119" t="s">
        <v>1422</v>
      </c>
      <c r="G459" s="119">
        <v>8</v>
      </c>
      <c r="H459" s="125" t="s">
        <v>578</v>
      </c>
      <c r="I459" s="121"/>
      <c r="J459" s="122" t="s">
        <v>3041</v>
      </c>
      <c r="K459" s="53" t="s">
        <v>3042</v>
      </c>
    </row>
    <row r="460" spans="1:11" x14ac:dyDescent="0.25">
      <c r="A460" s="87"/>
      <c r="B460" s="131"/>
      <c r="C460" s="123"/>
      <c r="D460" s="119" t="s">
        <v>1400</v>
      </c>
      <c r="E460" s="119" t="s">
        <v>1422</v>
      </c>
      <c r="F460" s="119" t="s">
        <v>1422</v>
      </c>
      <c r="G460" s="119">
        <v>9</v>
      </c>
      <c r="H460" s="125" t="s">
        <v>3024</v>
      </c>
      <c r="I460" s="121"/>
      <c r="J460" s="122" t="s">
        <v>3045</v>
      </c>
      <c r="K460" s="53" t="s">
        <v>3046</v>
      </c>
    </row>
    <row r="461" spans="1:11" x14ac:dyDescent="0.25">
      <c r="A461" s="87"/>
      <c r="B461" s="131"/>
      <c r="C461" s="123"/>
      <c r="D461" s="119" t="s">
        <v>1400</v>
      </c>
      <c r="E461" s="119" t="s">
        <v>1422</v>
      </c>
      <c r="F461" s="119" t="s">
        <v>1422</v>
      </c>
      <c r="G461" s="119">
        <v>10</v>
      </c>
      <c r="H461" s="125" t="s">
        <v>3025</v>
      </c>
      <c r="I461" s="121"/>
      <c r="J461" s="122" t="s">
        <v>3043</v>
      </c>
      <c r="K461" s="53" t="s">
        <v>3044</v>
      </c>
    </row>
    <row r="462" spans="1:11" x14ac:dyDescent="0.25">
      <c r="A462" s="88"/>
      <c r="B462" s="131"/>
      <c r="C462" s="123"/>
      <c r="D462" s="119" t="s">
        <v>1400</v>
      </c>
      <c r="E462" s="119" t="s">
        <v>1400</v>
      </c>
      <c r="F462" s="119" t="s">
        <v>1533</v>
      </c>
      <c r="G462" s="119">
        <v>11</v>
      </c>
      <c r="H462" s="120" t="s">
        <v>40</v>
      </c>
      <c r="I462" s="121"/>
      <c r="J462" s="122" t="s">
        <v>1543</v>
      </c>
      <c r="K462" s="51" t="s">
        <v>1544</v>
      </c>
    </row>
    <row r="463" spans="1:11" x14ac:dyDescent="0.25">
      <c r="A463" s="98"/>
      <c r="B463" s="95" t="s">
        <v>3060</v>
      </c>
      <c r="C463" s="83" t="s">
        <v>1505</v>
      </c>
      <c r="D463" s="6" t="s">
        <v>1400</v>
      </c>
      <c r="E463" s="6" t="s">
        <v>1400</v>
      </c>
      <c r="F463" s="6" t="s">
        <v>1533</v>
      </c>
      <c r="G463" s="6">
        <v>1</v>
      </c>
      <c r="H463" s="7" t="s">
        <v>40</v>
      </c>
      <c r="I463" s="92" t="s">
        <v>1387</v>
      </c>
      <c r="J463" s="16" t="s">
        <v>1543</v>
      </c>
      <c r="K463" s="50" t="s">
        <v>1544</v>
      </c>
    </row>
    <row r="464" spans="1:11" x14ac:dyDescent="0.25">
      <c r="A464" s="87"/>
      <c r="B464" s="118"/>
      <c r="C464" s="123"/>
      <c r="D464" s="119" t="s">
        <v>1400</v>
      </c>
      <c r="E464" s="119" t="s">
        <v>1422</v>
      </c>
      <c r="F464" s="119" t="s">
        <v>1422</v>
      </c>
      <c r="G464" s="119">
        <v>2</v>
      </c>
      <c r="H464" s="125" t="s">
        <v>3025</v>
      </c>
      <c r="I464" s="124"/>
      <c r="J464" s="122" t="s">
        <v>3043</v>
      </c>
      <c r="K464" s="53" t="s">
        <v>3044</v>
      </c>
    </row>
    <row r="465" spans="1:11" x14ac:dyDescent="0.25">
      <c r="A465" s="87"/>
      <c r="B465" s="118"/>
      <c r="C465" s="123"/>
      <c r="D465" s="119" t="s">
        <v>1400</v>
      </c>
      <c r="E465" s="119" t="s">
        <v>1422</v>
      </c>
      <c r="F465" s="119" t="s">
        <v>1422</v>
      </c>
      <c r="G465" s="119">
        <v>3</v>
      </c>
      <c r="H465" s="125" t="s">
        <v>3024</v>
      </c>
      <c r="I465" s="124"/>
      <c r="J465" s="122" t="s">
        <v>3045</v>
      </c>
      <c r="K465" s="53" t="s">
        <v>3046</v>
      </c>
    </row>
    <row r="466" spans="1:11" x14ac:dyDescent="0.25">
      <c r="A466" s="87"/>
      <c r="B466" s="118"/>
      <c r="C466" s="123"/>
      <c r="D466" s="119" t="s">
        <v>1400</v>
      </c>
      <c r="E466" s="119" t="s">
        <v>1422</v>
      </c>
      <c r="F466" s="119" t="s">
        <v>1422</v>
      </c>
      <c r="G466" s="119">
        <v>4</v>
      </c>
      <c r="H466" s="125" t="s">
        <v>578</v>
      </c>
      <c r="I466" s="124"/>
      <c r="J466" s="122" t="s">
        <v>3041</v>
      </c>
      <c r="K466" s="53" t="s">
        <v>3042</v>
      </c>
    </row>
    <row r="467" spans="1:11" x14ac:dyDescent="0.25">
      <c r="A467" s="87"/>
      <c r="B467" s="118"/>
      <c r="C467" s="123"/>
      <c r="D467" s="119" t="s">
        <v>1400</v>
      </c>
      <c r="E467" s="119" t="s">
        <v>1422</v>
      </c>
      <c r="F467" s="119" t="s">
        <v>1422</v>
      </c>
      <c r="G467" s="119">
        <v>5</v>
      </c>
      <c r="H467" s="125" t="s">
        <v>3034</v>
      </c>
      <c r="I467" s="124"/>
      <c r="J467" s="122" t="s">
        <v>3039</v>
      </c>
      <c r="K467" s="53" t="s">
        <v>3040</v>
      </c>
    </row>
    <row r="468" spans="1:11" x14ac:dyDescent="0.25">
      <c r="A468" s="87"/>
      <c r="B468" s="118"/>
      <c r="C468" s="123"/>
      <c r="D468" s="119" t="s">
        <v>1400</v>
      </c>
      <c r="E468" s="119" t="s">
        <v>1422</v>
      </c>
      <c r="F468" s="119" t="s">
        <v>1422</v>
      </c>
      <c r="G468" s="119">
        <v>6</v>
      </c>
      <c r="H468" s="122" t="s">
        <v>3032</v>
      </c>
      <c r="I468" s="124"/>
      <c r="J468" s="122" t="s">
        <v>3035</v>
      </c>
      <c r="K468" s="53" t="s">
        <v>3036</v>
      </c>
    </row>
    <row r="469" spans="1:11" x14ac:dyDescent="0.25">
      <c r="A469" s="87"/>
      <c r="B469" s="118"/>
      <c r="C469" s="123"/>
      <c r="D469" s="119" t="s">
        <v>1400</v>
      </c>
      <c r="E469" s="119" t="s">
        <v>1422</v>
      </c>
      <c r="F469" s="119" t="s">
        <v>1422</v>
      </c>
      <c r="G469" s="119">
        <v>7</v>
      </c>
      <c r="H469" s="125" t="s">
        <v>1821</v>
      </c>
      <c r="I469" s="124"/>
      <c r="J469" s="4" t="s">
        <v>1822</v>
      </c>
      <c r="K469" s="51" t="s">
        <v>1823</v>
      </c>
    </row>
    <row r="470" spans="1:11" x14ac:dyDescent="0.25">
      <c r="A470" s="87"/>
      <c r="B470" s="118"/>
      <c r="C470" s="123"/>
      <c r="D470" s="119" t="s">
        <v>1400</v>
      </c>
      <c r="E470" s="119" t="s">
        <v>1422</v>
      </c>
      <c r="F470" s="119" t="s">
        <v>1422</v>
      </c>
      <c r="G470" s="119">
        <v>8</v>
      </c>
      <c r="H470" s="125" t="s">
        <v>3033</v>
      </c>
      <c r="I470" s="124"/>
      <c r="J470" s="122" t="s">
        <v>3037</v>
      </c>
      <c r="K470" s="53" t="s">
        <v>3038</v>
      </c>
    </row>
    <row r="471" spans="1:11" x14ac:dyDescent="0.25">
      <c r="A471" s="87"/>
      <c r="B471" s="118"/>
      <c r="C471" s="123"/>
      <c r="D471" s="119" t="s">
        <v>1400</v>
      </c>
      <c r="E471" s="119" t="s">
        <v>1422</v>
      </c>
      <c r="F471" s="119" t="s">
        <v>1422</v>
      </c>
      <c r="G471" s="119">
        <v>9</v>
      </c>
      <c r="H471" s="125" t="s">
        <v>3031</v>
      </c>
      <c r="I471" s="124"/>
      <c r="J471" s="122" t="s">
        <v>3047</v>
      </c>
      <c r="K471" s="53" t="s">
        <v>3048</v>
      </c>
    </row>
    <row r="472" spans="1:11" x14ac:dyDescent="0.25">
      <c r="A472" s="87"/>
      <c r="B472" s="118"/>
      <c r="C472" s="123"/>
      <c r="D472" s="119" t="s">
        <v>1400</v>
      </c>
      <c r="E472" s="119" t="s">
        <v>1422</v>
      </c>
      <c r="F472" s="119" t="s">
        <v>1422</v>
      </c>
      <c r="G472" s="119">
        <v>10</v>
      </c>
      <c r="H472" s="120" t="s">
        <v>3030</v>
      </c>
      <c r="I472" s="124"/>
      <c r="J472" s="4" t="s">
        <v>3049</v>
      </c>
      <c r="K472" s="53" t="s">
        <v>3050</v>
      </c>
    </row>
    <row r="473" spans="1:11" x14ac:dyDescent="0.25">
      <c r="A473" s="87"/>
      <c r="B473" s="118"/>
      <c r="C473" s="123"/>
      <c r="D473" s="119" t="s">
        <v>1400</v>
      </c>
      <c r="E473" s="119" t="s">
        <v>1422</v>
      </c>
      <c r="F473" s="119" t="s">
        <v>1422</v>
      </c>
      <c r="G473" s="119">
        <v>11</v>
      </c>
      <c r="H473" s="120" t="s">
        <v>1853</v>
      </c>
      <c r="I473" s="124"/>
      <c r="J473" s="122" t="s">
        <v>1854</v>
      </c>
      <c r="K473" s="51" t="s">
        <v>1855</v>
      </c>
    </row>
    <row r="474" spans="1:11" x14ac:dyDescent="0.25">
      <c r="A474" s="98" t="s">
        <v>10</v>
      </c>
      <c r="B474" s="80" t="s">
        <v>2948</v>
      </c>
      <c r="C474" s="83" t="s">
        <v>1426</v>
      </c>
      <c r="D474" s="6" t="s">
        <v>1400</v>
      </c>
      <c r="E474" s="6" t="s">
        <v>1426</v>
      </c>
      <c r="F474" s="6" t="s">
        <v>1943</v>
      </c>
      <c r="G474" s="6">
        <v>1</v>
      </c>
      <c r="H474" s="7" t="s">
        <v>8</v>
      </c>
      <c r="I474" s="89" t="s">
        <v>9</v>
      </c>
      <c r="J474" s="16" t="s">
        <v>11</v>
      </c>
      <c r="K474" s="50" t="s">
        <v>12</v>
      </c>
    </row>
    <row r="475" spans="1:11" x14ac:dyDescent="0.25">
      <c r="A475" s="87"/>
      <c r="B475" s="81"/>
      <c r="C475" s="84"/>
      <c r="D475" s="1" t="s">
        <v>1400</v>
      </c>
      <c r="E475" s="1" t="s">
        <v>1426</v>
      </c>
      <c r="F475" s="1" t="s">
        <v>1943</v>
      </c>
      <c r="G475" s="1">
        <v>2</v>
      </c>
      <c r="H475" t="s">
        <v>2939</v>
      </c>
      <c r="I475" s="90"/>
      <c r="J475" s="4" t="s">
        <v>2940</v>
      </c>
      <c r="K475" s="53" t="s">
        <v>2941</v>
      </c>
    </row>
    <row r="476" spans="1:11" x14ac:dyDescent="0.25">
      <c r="A476" s="87"/>
      <c r="B476" s="81"/>
      <c r="C476" s="84"/>
      <c r="D476" s="1" t="s">
        <v>1400</v>
      </c>
      <c r="E476" s="1" t="s">
        <v>1426</v>
      </c>
      <c r="F476" s="1" t="s">
        <v>1943</v>
      </c>
      <c r="G476" s="1">
        <v>3</v>
      </c>
      <c r="H476" t="s">
        <v>2942</v>
      </c>
      <c r="I476" s="90"/>
      <c r="J476" s="4" t="s">
        <v>2943</v>
      </c>
      <c r="K476" s="53" t="s">
        <v>2944</v>
      </c>
    </row>
    <row r="477" spans="1:11" x14ac:dyDescent="0.25">
      <c r="A477" s="87"/>
      <c r="B477" s="81"/>
      <c r="C477" s="84"/>
      <c r="D477" s="1" t="s">
        <v>1400</v>
      </c>
      <c r="E477" s="1" t="s">
        <v>1426</v>
      </c>
      <c r="F477" s="1" t="s">
        <v>1943</v>
      </c>
      <c r="G477" s="1">
        <v>4</v>
      </c>
      <c r="H477" t="s">
        <v>2945</v>
      </c>
      <c r="I477" s="90"/>
      <c r="J477" s="4" t="s">
        <v>2946</v>
      </c>
      <c r="K477" s="53" t="s">
        <v>2947</v>
      </c>
    </row>
    <row r="478" spans="1:11" x14ac:dyDescent="0.25">
      <c r="A478" s="87"/>
      <c r="B478" s="81"/>
      <c r="C478" s="84"/>
      <c r="D478" s="1" t="s">
        <v>1400</v>
      </c>
      <c r="E478" s="1" t="s">
        <v>1426</v>
      </c>
      <c r="F478" s="1" t="s">
        <v>1944</v>
      </c>
      <c r="G478" s="1">
        <v>5</v>
      </c>
      <c r="H478" t="s">
        <v>13</v>
      </c>
      <c r="I478" s="90"/>
      <c r="J478" s="4" t="s">
        <v>14</v>
      </c>
      <c r="K478" s="51" t="s">
        <v>15</v>
      </c>
    </row>
    <row r="479" spans="1:11" x14ac:dyDescent="0.25">
      <c r="A479" s="87"/>
      <c r="B479" s="81"/>
      <c r="C479" s="84"/>
      <c r="D479" s="1" t="s">
        <v>1400</v>
      </c>
      <c r="E479" s="1" t="s">
        <v>1426</v>
      </c>
      <c r="F479" s="1" t="s">
        <v>1426</v>
      </c>
      <c r="G479" s="1">
        <v>6</v>
      </c>
      <c r="H479" t="s">
        <v>16</v>
      </c>
      <c r="I479" s="90"/>
      <c r="J479" s="4" t="s">
        <v>17</v>
      </c>
      <c r="K479" s="51" t="s">
        <v>18</v>
      </c>
    </row>
    <row r="480" spans="1:11" x14ac:dyDescent="0.25">
      <c r="A480" s="87"/>
      <c r="B480" s="81"/>
      <c r="C480" s="84"/>
      <c r="D480" s="1" t="s">
        <v>1400</v>
      </c>
      <c r="E480" s="1" t="s">
        <v>1426</v>
      </c>
      <c r="F480" s="1" t="s">
        <v>1945</v>
      </c>
      <c r="G480" s="1">
        <v>7</v>
      </c>
      <c r="H480" t="s">
        <v>1946</v>
      </c>
      <c r="I480" s="90"/>
      <c r="J480" s="4" t="s">
        <v>20</v>
      </c>
      <c r="K480" s="51" t="s">
        <v>21</v>
      </c>
    </row>
    <row r="481" spans="1:11" x14ac:dyDescent="0.25">
      <c r="A481" s="87"/>
      <c r="B481" s="81"/>
      <c r="C481" s="84"/>
      <c r="D481" s="1" t="s">
        <v>1400</v>
      </c>
      <c r="E481" s="1" t="s">
        <v>1426</v>
      </c>
      <c r="F481" s="1" t="s">
        <v>1945</v>
      </c>
      <c r="G481" s="1">
        <v>8</v>
      </c>
      <c r="H481" t="s">
        <v>22</v>
      </c>
      <c r="I481" s="90"/>
      <c r="J481" s="4" t="s">
        <v>23</v>
      </c>
      <c r="K481" s="51" t="s">
        <v>24</v>
      </c>
    </row>
    <row r="482" spans="1:11" x14ac:dyDescent="0.25">
      <c r="A482" s="87"/>
      <c r="B482" s="81"/>
      <c r="C482" s="84"/>
      <c r="D482" s="1" t="s">
        <v>1400</v>
      </c>
      <c r="E482" s="1" t="s">
        <v>1426</v>
      </c>
      <c r="F482" s="1" t="s">
        <v>1945</v>
      </c>
      <c r="G482" s="1">
        <v>9</v>
      </c>
      <c r="H482" t="s">
        <v>25</v>
      </c>
      <c r="I482" s="90"/>
      <c r="J482" s="4" t="s">
        <v>26</v>
      </c>
      <c r="K482" s="51" t="s">
        <v>27</v>
      </c>
    </row>
    <row r="483" spans="1:11" x14ac:dyDescent="0.25">
      <c r="A483" s="87"/>
      <c r="B483" s="81"/>
      <c r="C483" s="84"/>
      <c r="D483" s="1" t="s">
        <v>1400</v>
      </c>
      <c r="E483" s="1" t="s">
        <v>1426</v>
      </c>
      <c r="F483" s="1" t="s">
        <v>1945</v>
      </c>
      <c r="G483" s="1">
        <v>10</v>
      </c>
      <c r="H483" t="s">
        <v>28</v>
      </c>
      <c r="I483" s="90"/>
      <c r="J483" s="4" t="s">
        <v>29</v>
      </c>
      <c r="K483" s="51" t="s">
        <v>30</v>
      </c>
    </row>
    <row r="484" spans="1:11" x14ac:dyDescent="0.25">
      <c r="A484" s="87"/>
      <c r="B484" s="81"/>
      <c r="C484" s="84"/>
      <c r="D484" s="1" t="s">
        <v>1400</v>
      </c>
      <c r="E484" s="1" t="s">
        <v>1426</v>
      </c>
      <c r="F484" s="1" t="s">
        <v>1945</v>
      </c>
      <c r="G484" s="1">
        <v>11</v>
      </c>
      <c r="H484" t="s">
        <v>31</v>
      </c>
      <c r="I484" s="90"/>
      <c r="J484" s="4" t="s">
        <v>32</v>
      </c>
      <c r="K484" s="51" t="s">
        <v>33</v>
      </c>
    </row>
    <row r="485" spans="1:11" x14ac:dyDescent="0.25">
      <c r="A485" s="87"/>
      <c r="B485" s="81"/>
      <c r="C485" s="84"/>
      <c r="D485" s="1" t="s">
        <v>1400</v>
      </c>
      <c r="E485" s="1" t="s">
        <v>1422</v>
      </c>
      <c r="F485" s="1" t="s">
        <v>1947</v>
      </c>
      <c r="G485" s="1">
        <v>12</v>
      </c>
      <c r="H485" t="s">
        <v>34</v>
      </c>
      <c r="I485" s="90"/>
      <c r="J485" s="4" t="s">
        <v>35</v>
      </c>
      <c r="K485" s="51" t="s">
        <v>36</v>
      </c>
    </row>
    <row r="486" spans="1:11" x14ac:dyDescent="0.25">
      <c r="A486" s="87"/>
      <c r="B486" s="81"/>
      <c r="C486" s="84"/>
      <c r="D486" s="1" t="s">
        <v>1400</v>
      </c>
      <c r="E486" s="1" t="s">
        <v>1422</v>
      </c>
      <c r="F486" s="1" t="s">
        <v>1947</v>
      </c>
      <c r="G486" s="1">
        <v>13</v>
      </c>
      <c r="H486" s="46" t="s">
        <v>353</v>
      </c>
      <c r="I486" s="90"/>
      <c r="J486" s="4" t="s">
        <v>1948</v>
      </c>
      <c r="K486" s="51" t="s">
        <v>1949</v>
      </c>
    </row>
    <row r="487" spans="1:11" x14ac:dyDescent="0.25">
      <c r="A487" s="88"/>
      <c r="B487" s="82"/>
      <c r="C487" s="85"/>
      <c r="D487" s="13" t="s">
        <v>1400</v>
      </c>
      <c r="E487" s="13" t="s">
        <v>1400</v>
      </c>
      <c r="F487" s="13" t="s">
        <v>1533</v>
      </c>
      <c r="G487" s="13">
        <v>14</v>
      </c>
      <c r="H487" s="14" t="s">
        <v>40</v>
      </c>
      <c r="I487" s="91"/>
      <c r="J487" s="18" t="s">
        <v>1543</v>
      </c>
      <c r="K487" s="52" t="s">
        <v>1544</v>
      </c>
    </row>
    <row r="488" spans="1:11" x14ac:dyDescent="0.25">
      <c r="A488" s="98" t="s">
        <v>10</v>
      </c>
      <c r="B488" s="80" t="s">
        <v>2949</v>
      </c>
      <c r="C488" s="83" t="s">
        <v>1426</v>
      </c>
      <c r="D488" s="6" t="s">
        <v>1400</v>
      </c>
      <c r="E488" s="6" t="s">
        <v>1400</v>
      </c>
      <c r="F488" s="6" t="s">
        <v>1533</v>
      </c>
      <c r="G488" s="6">
        <v>1</v>
      </c>
      <c r="H488" s="7" t="s">
        <v>40</v>
      </c>
      <c r="I488" s="92" t="s">
        <v>1387</v>
      </c>
      <c r="J488" s="16" t="s">
        <v>1543</v>
      </c>
      <c r="K488" s="50" t="s">
        <v>1544</v>
      </c>
    </row>
    <row r="489" spans="1:11" x14ac:dyDescent="0.25">
      <c r="A489" s="87"/>
      <c r="B489" s="81"/>
      <c r="C489" s="84"/>
      <c r="D489" s="1" t="s">
        <v>1400</v>
      </c>
      <c r="E489" s="1" t="s">
        <v>1422</v>
      </c>
      <c r="F489" s="1" t="s">
        <v>1947</v>
      </c>
      <c r="G489" s="1">
        <v>2</v>
      </c>
      <c r="H489" s="46" t="s">
        <v>353</v>
      </c>
      <c r="I489" s="93"/>
      <c r="J489" s="4" t="s">
        <v>1948</v>
      </c>
      <c r="K489" s="51" t="s">
        <v>1949</v>
      </c>
    </row>
    <row r="490" spans="1:11" x14ac:dyDescent="0.25">
      <c r="A490" s="87"/>
      <c r="B490" s="81"/>
      <c r="C490" s="84"/>
      <c r="D490" s="1" t="s">
        <v>1400</v>
      </c>
      <c r="E490" s="1" t="s">
        <v>1422</v>
      </c>
      <c r="F490" s="1" t="s">
        <v>1947</v>
      </c>
      <c r="G490" s="1">
        <v>3</v>
      </c>
      <c r="H490" t="s">
        <v>34</v>
      </c>
      <c r="I490" s="93"/>
      <c r="J490" s="4" t="s">
        <v>35</v>
      </c>
      <c r="K490" s="51" t="s">
        <v>36</v>
      </c>
    </row>
    <row r="491" spans="1:11" x14ac:dyDescent="0.25">
      <c r="A491" s="87"/>
      <c r="B491" s="81"/>
      <c r="C491" s="84"/>
      <c r="D491" s="1" t="s">
        <v>1400</v>
      </c>
      <c r="E491" s="1" t="s">
        <v>1426</v>
      </c>
      <c r="F491" s="1" t="s">
        <v>1945</v>
      </c>
      <c r="G491" s="1">
        <v>4</v>
      </c>
      <c r="H491" t="s">
        <v>31</v>
      </c>
      <c r="I491" s="93"/>
      <c r="J491" s="4" t="s">
        <v>32</v>
      </c>
      <c r="K491" s="51" t="s">
        <v>33</v>
      </c>
    </row>
    <row r="492" spans="1:11" x14ac:dyDescent="0.25">
      <c r="A492" s="87"/>
      <c r="B492" s="81"/>
      <c r="C492" s="84"/>
      <c r="D492" s="1" t="s">
        <v>1400</v>
      </c>
      <c r="E492" s="1" t="s">
        <v>1426</v>
      </c>
      <c r="F492" s="1" t="s">
        <v>1945</v>
      </c>
      <c r="G492" s="1">
        <v>5</v>
      </c>
      <c r="H492" t="s">
        <v>28</v>
      </c>
      <c r="I492" s="93"/>
      <c r="J492" s="4" t="s">
        <v>29</v>
      </c>
      <c r="K492" s="51" t="s">
        <v>30</v>
      </c>
    </row>
    <row r="493" spans="1:11" x14ac:dyDescent="0.25">
      <c r="A493" s="87"/>
      <c r="B493" s="81"/>
      <c r="C493" s="84"/>
      <c r="D493" s="1" t="s">
        <v>1400</v>
      </c>
      <c r="E493" s="1" t="s">
        <v>1426</v>
      </c>
      <c r="F493" s="1" t="s">
        <v>1945</v>
      </c>
      <c r="G493" s="1">
        <v>6</v>
      </c>
      <c r="H493" t="s">
        <v>25</v>
      </c>
      <c r="I493" s="93"/>
      <c r="J493" s="4" t="s">
        <v>26</v>
      </c>
      <c r="K493" s="51" t="s">
        <v>27</v>
      </c>
    </row>
    <row r="494" spans="1:11" x14ac:dyDescent="0.25">
      <c r="A494" s="87"/>
      <c r="B494" s="81"/>
      <c r="C494" s="84"/>
      <c r="D494" s="1" t="s">
        <v>1400</v>
      </c>
      <c r="E494" s="1" t="s">
        <v>1426</v>
      </c>
      <c r="F494" s="1" t="s">
        <v>1945</v>
      </c>
      <c r="G494" s="1">
        <v>7</v>
      </c>
      <c r="H494" t="s">
        <v>22</v>
      </c>
      <c r="I494" s="93"/>
      <c r="J494" s="4" t="s">
        <v>23</v>
      </c>
      <c r="K494" s="51" t="s">
        <v>24</v>
      </c>
    </row>
    <row r="495" spans="1:11" x14ac:dyDescent="0.25">
      <c r="A495" s="87"/>
      <c r="B495" s="81"/>
      <c r="C495" s="84"/>
      <c r="D495" s="1" t="s">
        <v>1400</v>
      </c>
      <c r="E495" s="1" t="s">
        <v>1426</v>
      </c>
      <c r="F495" s="1" t="s">
        <v>1945</v>
      </c>
      <c r="G495" s="1">
        <v>8</v>
      </c>
      <c r="H495" t="s">
        <v>1946</v>
      </c>
      <c r="I495" s="93"/>
      <c r="J495" s="4" t="s">
        <v>20</v>
      </c>
      <c r="K495" s="51" t="s">
        <v>21</v>
      </c>
    </row>
    <row r="496" spans="1:11" x14ac:dyDescent="0.25">
      <c r="A496" s="87"/>
      <c r="B496" s="81"/>
      <c r="C496" s="84"/>
      <c r="D496" s="1" t="s">
        <v>1400</v>
      </c>
      <c r="E496" s="1" t="s">
        <v>1426</v>
      </c>
      <c r="F496" s="1" t="s">
        <v>1426</v>
      </c>
      <c r="G496" s="1">
        <v>9</v>
      </c>
      <c r="H496" t="s">
        <v>16</v>
      </c>
      <c r="I496" s="93"/>
      <c r="J496" s="4" t="s">
        <v>17</v>
      </c>
      <c r="K496" s="51" t="s">
        <v>18</v>
      </c>
    </row>
    <row r="497" spans="1:11" x14ac:dyDescent="0.25">
      <c r="A497" s="87"/>
      <c r="B497" s="81"/>
      <c r="C497" s="84"/>
      <c r="D497" s="1" t="s">
        <v>1400</v>
      </c>
      <c r="E497" s="1" t="s">
        <v>1426</v>
      </c>
      <c r="F497" s="1" t="s">
        <v>1944</v>
      </c>
      <c r="G497" s="1">
        <v>10</v>
      </c>
      <c r="H497" t="s">
        <v>13</v>
      </c>
      <c r="I497" s="93"/>
      <c r="J497" s="4" t="s">
        <v>14</v>
      </c>
      <c r="K497" s="51" t="s">
        <v>15</v>
      </c>
    </row>
    <row r="498" spans="1:11" x14ac:dyDescent="0.25">
      <c r="A498" s="87"/>
      <c r="B498" s="81"/>
      <c r="C498" s="84"/>
      <c r="D498" s="1" t="s">
        <v>1400</v>
      </c>
      <c r="E498" s="1" t="s">
        <v>1426</v>
      </c>
      <c r="F498" s="1" t="s">
        <v>1943</v>
      </c>
      <c r="G498" s="1">
        <v>11</v>
      </c>
      <c r="H498" t="s">
        <v>2945</v>
      </c>
      <c r="I498" s="93"/>
      <c r="J498" s="4" t="s">
        <v>2946</v>
      </c>
      <c r="K498" s="53" t="s">
        <v>2947</v>
      </c>
    </row>
    <row r="499" spans="1:11" x14ac:dyDescent="0.25">
      <c r="A499" s="87"/>
      <c r="B499" s="81"/>
      <c r="C499" s="84"/>
      <c r="D499" s="1" t="s">
        <v>1400</v>
      </c>
      <c r="E499" s="1" t="s">
        <v>1426</v>
      </c>
      <c r="F499" s="1" t="s">
        <v>1943</v>
      </c>
      <c r="G499" s="1">
        <v>12</v>
      </c>
      <c r="H499" t="s">
        <v>2942</v>
      </c>
      <c r="I499" s="93"/>
      <c r="J499" s="4" t="s">
        <v>2943</v>
      </c>
      <c r="K499" s="53" t="s">
        <v>2944</v>
      </c>
    </row>
    <row r="500" spans="1:11" x14ac:dyDescent="0.25">
      <c r="A500" s="87"/>
      <c r="B500" s="81"/>
      <c r="C500" s="84"/>
      <c r="D500" s="1" t="s">
        <v>1400</v>
      </c>
      <c r="E500" s="1" t="s">
        <v>1426</v>
      </c>
      <c r="F500" s="1" t="s">
        <v>1943</v>
      </c>
      <c r="G500" s="1">
        <v>13</v>
      </c>
      <c r="H500" t="s">
        <v>2939</v>
      </c>
      <c r="I500" s="93"/>
      <c r="J500" s="4" t="s">
        <v>2940</v>
      </c>
      <c r="K500" s="53" t="s">
        <v>2941</v>
      </c>
    </row>
    <row r="501" spans="1:11" x14ac:dyDescent="0.25">
      <c r="A501" s="88"/>
      <c r="B501" s="82"/>
      <c r="C501" s="85"/>
      <c r="D501" s="13" t="s">
        <v>1400</v>
      </c>
      <c r="E501" s="13" t="s">
        <v>1426</v>
      </c>
      <c r="F501" s="13" t="s">
        <v>1943</v>
      </c>
      <c r="G501" s="13">
        <v>14</v>
      </c>
      <c r="H501" s="14" t="s">
        <v>8</v>
      </c>
      <c r="I501" s="94"/>
      <c r="J501" s="18" t="s">
        <v>11</v>
      </c>
      <c r="K501" s="52" t="s">
        <v>12</v>
      </c>
    </row>
    <row r="502" spans="1:11" ht="24" customHeight="1" x14ac:dyDescent="0.25">
      <c r="A502" s="98" t="s">
        <v>184</v>
      </c>
      <c r="B502" s="80" t="s">
        <v>2953</v>
      </c>
      <c r="C502" s="83" t="s">
        <v>2950</v>
      </c>
      <c r="D502" s="60" t="s">
        <v>1400</v>
      </c>
      <c r="E502" s="60" t="s">
        <v>1428</v>
      </c>
      <c r="F502" s="60" t="s">
        <v>1950</v>
      </c>
      <c r="G502" s="60">
        <v>1</v>
      </c>
      <c r="H502" s="58" t="s">
        <v>1951</v>
      </c>
      <c r="I502" s="89" t="s">
        <v>9</v>
      </c>
      <c r="J502" s="55" t="s">
        <v>1952</v>
      </c>
      <c r="K502" s="64" t="s">
        <v>1953</v>
      </c>
    </row>
    <row r="503" spans="1:11" ht="26.25" customHeight="1" x14ac:dyDescent="0.25">
      <c r="A503" s="87"/>
      <c r="B503" s="99"/>
      <c r="C503" s="84"/>
      <c r="D503" s="61" t="s">
        <v>1400</v>
      </c>
      <c r="E503" s="61" t="s">
        <v>1428</v>
      </c>
      <c r="F503" s="61" t="s">
        <v>1950</v>
      </c>
      <c r="G503" s="61">
        <v>2</v>
      </c>
      <c r="H503" s="46" t="s">
        <v>1954</v>
      </c>
      <c r="I503" s="90"/>
      <c r="J503" s="59" t="s">
        <v>1955</v>
      </c>
      <c r="K503" s="65" t="s">
        <v>1956</v>
      </c>
    </row>
    <row r="504" spans="1:11" ht="25.5" customHeight="1" x14ac:dyDescent="0.25">
      <c r="A504" s="87"/>
      <c r="B504" s="99"/>
      <c r="C504" s="84"/>
      <c r="D504" s="61" t="s">
        <v>1400</v>
      </c>
      <c r="E504" s="61" t="s">
        <v>1428</v>
      </c>
      <c r="F504" s="61" t="s">
        <v>1950</v>
      </c>
      <c r="G504" s="61">
        <v>3</v>
      </c>
      <c r="H504" s="46" t="s">
        <v>1957</v>
      </c>
      <c r="I504" s="90"/>
      <c r="J504" s="59" t="s">
        <v>1958</v>
      </c>
      <c r="K504" s="65" t="s">
        <v>1959</v>
      </c>
    </row>
    <row r="505" spans="1:11" x14ac:dyDescent="0.25">
      <c r="A505" s="88"/>
      <c r="B505" s="100"/>
      <c r="C505" s="85"/>
      <c r="D505" s="62" t="s">
        <v>1400</v>
      </c>
      <c r="E505" s="62" t="s">
        <v>1400</v>
      </c>
      <c r="F505" s="62" t="s">
        <v>1533</v>
      </c>
      <c r="G505" s="62">
        <v>4</v>
      </c>
      <c r="H505" s="57" t="s">
        <v>40</v>
      </c>
      <c r="I505" s="91"/>
      <c r="J505" s="54" t="s">
        <v>1543</v>
      </c>
      <c r="K505" s="66" t="s">
        <v>1544</v>
      </c>
    </row>
    <row r="506" spans="1:11" x14ac:dyDescent="0.25">
      <c r="A506" s="98" t="s">
        <v>184</v>
      </c>
      <c r="B506" s="80" t="s">
        <v>2956</v>
      </c>
      <c r="C506" s="83" t="s">
        <v>2951</v>
      </c>
      <c r="D506" s="6" t="s">
        <v>1400</v>
      </c>
      <c r="E506" s="6" t="s">
        <v>1400</v>
      </c>
      <c r="F506" s="6" t="s">
        <v>1433</v>
      </c>
      <c r="G506" s="6">
        <v>1</v>
      </c>
      <c r="H506" s="7" t="s">
        <v>1960</v>
      </c>
      <c r="I506" s="89" t="s">
        <v>9</v>
      </c>
      <c r="J506" s="16" t="s">
        <v>1961</v>
      </c>
      <c r="K506" s="50" t="s">
        <v>1962</v>
      </c>
    </row>
    <row r="507" spans="1:11" x14ac:dyDescent="0.25">
      <c r="A507" s="87"/>
      <c r="B507" s="81"/>
      <c r="C507" s="84"/>
      <c r="D507" s="1" t="s">
        <v>1400</v>
      </c>
      <c r="E507" s="1" t="s">
        <v>1400</v>
      </c>
      <c r="F507" s="1" t="s">
        <v>1433</v>
      </c>
      <c r="G507" s="1">
        <v>2</v>
      </c>
      <c r="H507" t="s">
        <v>1963</v>
      </c>
      <c r="I507" s="90"/>
      <c r="J507" s="4" t="s">
        <v>1964</v>
      </c>
      <c r="K507" s="51" t="s">
        <v>1965</v>
      </c>
    </row>
    <row r="508" spans="1:11" x14ac:dyDescent="0.25">
      <c r="A508" s="87"/>
      <c r="B508" s="81"/>
      <c r="C508" s="84"/>
      <c r="D508" s="1" t="s">
        <v>1400</v>
      </c>
      <c r="E508" s="1" t="s">
        <v>1400</v>
      </c>
      <c r="F508" s="1" t="s">
        <v>1583</v>
      </c>
      <c r="G508" s="1">
        <v>3</v>
      </c>
      <c r="H508" t="s">
        <v>1966</v>
      </c>
      <c r="I508" s="90"/>
      <c r="J508" s="4" t="s">
        <v>1967</v>
      </c>
      <c r="K508" s="51" t="s">
        <v>1968</v>
      </c>
    </row>
    <row r="509" spans="1:11" x14ac:dyDescent="0.25">
      <c r="A509" s="87"/>
      <c r="B509" s="81"/>
      <c r="C509" s="84"/>
      <c r="D509" s="1" t="s">
        <v>1400</v>
      </c>
      <c r="E509" s="1" t="s">
        <v>1400</v>
      </c>
      <c r="F509" s="1" t="s">
        <v>1583</v>
      </c>
      <c r="G509" s="1">
        <v>4</v>
      </c>
      <c r="H509" t="s">
        <v>1969</v>
      </c>
      <c r="I509" s="90"/>
      <c r="J509" s="4" t="s">
        <v>1970</v>
      </c>
      <c r="K509" s="51" t="s">
        <v>1971</v>
      </c>
    </row>
    <row r="510" spans="1:11" x14ac:dyDescent="0.25">
      <c r="A510" s="87"/>
      <c r="B510" s="81"/>
      <c r="C510" s="84"/>
      <c r="D510" s="1" t="s">
        <v>1400</v>
      </c>
      <c r="E510" s="1" t="s">
        <v>1400</v>
      </c>
      <c r="F510" s="1" t="s">
        <v>1583</v>
      </c>
      <c r="G510" s="1">
        <v>5</v>
      </c>
      <c r="H510" t="s">
        <v>455</v>
      </c>
      <c r="I510" s="90"/>
      <c r="J510" s="4" t="s">
        <v>1972</v>
      </c>
      <c r="K510" s="51" t="s">
        <v>1973</v>
      </c>
    </row>
    <row r="511" spans="1:11" x14ac:dyDescent="0.25">
      <c r="A511" s="87"/>
      <c r="B511" s="81"/>
      <c r="C511" s="84"/>
      <c r="D511" s="1" t="s">
        <v>1400</v>
      </c>
      <c r="E511" s="1" t="s">
        <v>1400</v>
      </c>
      <c r="F511" s="1" t="s">
        <v>1583</v>
      </c>
      <c r="G511" s="1">
        <v>6</v>
      </c>
      <c r="H511" t="s">
        <v>1974</v>
      </c>
      <c r="I511" s="90"/>
      <c r="J511" s="4" t="s">
        <v>1975</v>
      </c>
      <c r="K511" s="51" t="s">
        <v>1976</v>
      </c>
    </row>
    <row r="512" spans="1:11" x14ac:dyDescent="0.25">
      <c r="A512" s="87"/>
      <c r="B512" s="81"/>
      <c r="C512" s="84"/>
      <c r="D512" s="1" t="s">
        <v>1400</v>
      </c>
      <c r="E512" s="1" t="s">
        <v>1400</v>
      </c>
      <c r="F512" s="1" t="s">
        <v>1457</v>
      </c>
      <c r="G512" s="1">
        <v>7</v>
      </c>
      <c r="H512" t="s">
        <v>1977</v>
      </c>
      <c r="I512" s="90"/>
      <c r="J512" s="4" t="s">
        <v>1978</v>
      </c>
      <c r="K512" s="51" t="s">
        <v>1979</v>
      </c>
    </row>
    <row r="513" spans="1:11" x14ac:dyDescent="0.25">
      <c r="A513" s="87"/>
      <c r="B513" s="81"/>
      <c r="C513" s="84"/>
      <c r="D513" s="1" t="s">
        <v>1400</v>
      </c>
      <c r="E513" s="1" t="s">
        <v>1400</v>
      </c>
      <c r="F513" s="1" t="s">
        <v>1457</v>
      </c>
      <c r="G513" s="1">
        <v>8</v>
      </c>
      <c r="H513" t="s">
        <v>1556</v>
      </c>
      <c r="I513" s="90"/>
      <c r="J513" s="4" t="s">
        <v>1000</v>
      </c>
      <c r="K513" s="51" t="s">
        <v>1001</v>
      </c>
    </row>
    <row r="514" spans="1:11" x14ac:dyDescent="0.25">
      <c r="A514" s="87"/>
      <c r="B514" s="81"/>
      <c r="C514" s="84"/>
      <c r="D514" s="1" t="s">
        <v>1400</v>
      </c>
      <c r="E514" s="1" t="s">
        <v>1400</v>
      </c>
      <c r="F514" s="1" t="s">
        <v>1457</v>
      </c>
      <c r="G514" s="1">
        <v>9</v>
      </c>
      <c r="H514" t="s">
        <v>333</v>
      </c>
      <c r="I514" s="90"/>
      <c r="J514" s="4" t="s">
        <v>662</v>
      </c>
      <c r="K514" s="51" t="s">
        <v>1557</v>
      </c>
    </row>
    <row r="515" spans="1:11" x14ac:dyDescent="0.25">
      <c r="A515" s="88"/>
      <c r="B515" s="82"/>
      <c r="C515" s="85"/>
      <c r="D515" s="13" t="s">
        <v>1400</v>
      </c>
      <c r="E515" s="13" t="s">
        <v>1400</v>
      </c>
      <c r="F515" s="13" t="s">
        <v>1533</v>
      </c>
      <c r="G515" s="13">
        <v>10</v>
      </c>
      <c r="H515" s="14" t="s">
        <v>40</v>
      </c>
      <c r="I515" s="91"/>
      <c r="J515" s="18" t="s">
        <v>1543</v>
      </c>
      <c r="K515" s="52" t="s">
        <v>1544</v>
      </c>
    </row>
    <row r="516" spans="1:11" x14ac:dyDescent="0.25">
      <c r="A516" s="98" t="s">
        <v>184</v>
      </c>
      <c r="B516" s="80" t="s">
        <v>2954</v>
      </c>
      <c r="C516" s="83" t="s">
        <v>2950</v>
      </c>
      <c r="D516" s="6" t="s">
        <v>1400</v>
      </c>
      <c r="E516" s="6" t="s">
        <v>1400</v>
      </c>
      <c r="F516" s="6" t="s">
        <v>1533</v>
      </c>
      <c r="G516" s="6">
        <v>1</v>
      </c>
      <c r="H516" s="7" t="s">
        <v>40</v>
      </c>
      <c r="I516" s="92" t="s">
        <v>1387</v>
      </c>
      <c r="J516" s="16" t="s">
        <v>1543</v>
      </c>
      <c r="K516" s="50" t="s">
        <v>1544</v>
      </c>
    </row>
    <row r="517" spans="1:11" x14ac:dyDescent="0.25">
      <c r="A517" s="87"/>
      <c r="B517" s="99"/>
      <c r="C517" s="84"/>
      <c r="D517" s="1" t="s">
        <v>1400</v>
      </c>
      <c r="E517" s="1" t="s">
        <v>1428</v>
      </c>
      <c r="F517" s="1" t="s">
        <v>1950</v>
      </c>
      <c r="G517" s="1">
        <v>2</v>
      </c>
      <c r="H517" t="s">
        <v>1957</v>
      </c>
      <c r="I517" s="93"/>
      <c r="J517" s="4" t="s">
        <v>1958</v>
      </c>
      <c r="K517" s="51" t="s">
        <v>1959</v>
      </c>
    </row>
    <row r="518" spans="1:11" x14ac:dyDescent="0.25">
      <c r="A518" s="87"/>
      <c r="B518" s="99"/>
      <c r="C518" s="84"/>
      <c r="D518" s="1" t="s">
        <v>1400</v>
      </c>
      <c r="E518" s="1" t="s">
        <v>1428</v>
      </c>
      <c r="F518" s="1" t="s">
        <v>1950</v>
      </c>
      <c r="G518" s="1">
        <v>3</v>
      </c>
      <c r="H518" t="s">
        <v>1954</v>
      </c>
      <c r="I518" s="93"/>
      <c r="J518" s="4" t="s">
        <v>1955</v>
      </c>
      <c r="K518" s="51" t="s">
        <v>1956</v>
      </c>
    </row>
    <row r="519" spans="1:11" x14ac:dyDescent="0.25">
      <c r="A519" s="88"/>
      <c r="B519" s="100"/>
      <c r="C519" s="85"/>
      <c r="D519" s="13" t="s">
        <v>1400</v>
      </c>
      <c r="E519" s="13" t="s">
        <v>1428</v>
      </c>
      <c r="F519" s="13" t="s">
        <v>1950</v>
      </c>
      <c r="G519" s="13">
        <v>4</v>
      </c>
      <c r="H519" s="14" t="s">
        <v>1951</v>
      </c>
      <c r="I519" s="94"/>
      <c r="J519" s="18" t="s">
        <v>1952</v>
      </c>
      <c r="K519" s="52" t="s">
        <v>1953</v>
      </c>
    </row>
    <row r="520" spans="1:11" x14ac:dyDescent="0.25">
      <c r="A520" s="98" t="s">
        <v>10</v>
      </c>
      <c r="B520" s="101" t="s">
        <v>2955</v>
      </c>
      <c r="C520" s="83" t="s">
        <v>2950</v>
      </c>
      <c r="D520" s="6" t="s">
        <v>1400</v>
      </c>
      <c r="E520" s="6" t="s">
        <v>1400</v>
      </c>
      <c r="F520" s="6" t="s">
        <v>1533</v>
      </c>
      <c r="G520" s="6">
        <v>1</v>
      </c>
      <c r="H520" s="7" t="s">
        <v>40</v>
      </c>
      <c r="I520" s="92" t="s">
        <v>1387</v>
      </c>
      <c r="J520" s="16" t="s">
        <v>1543</v>
      </c>
      <c r="K520" s="50" t="s">
        <v>1544</v>
      </c>
    </row>
    <row r="521" spans="1:11" x14ac:dyDescent="0.25">
      <c r="A521" s="87"/>
      <c r="B521" s="81"/>
      <c r="C521" s="84"/>
      <c r="D521" s="1" t="s">
        <v>1400</v>
      </c>
      <c r="E521" s="1" t="s">
        <v>1400</v>
      </c>
      <c r="F521" s="1" t="s">
        <v>1457</v>
      </c>
      <c r="G521" s="1">
        <v>2</v>
      </c>
      <c r="H521" t="s">
        <v>333</v>
      </c>
      <c r="I521" s="93"/>
      <c r="J521" s="4" t="s">
        <v>662</v>
      </c>
      <c r="K521" s="51" t="s">
        <v>1557</v>
      </c>
    </row>
    <row r="522" spans="1:11" x14ac:dyDescent="0.25">
      <c r="A522" s="87"/>
      <c r="B522" s="81"/>
      <c r="C522" s="84"/>
      <c r="D522" s="1" t="s">
        <v>1400</v>
      </c>
      <c r="E522" s="1" t="s">
        <v>1400</v>
      </c>
      <c r="F522" s="1" t="s">
        <v>1457</v>
      </c>
      <c r="G522" s="1">
        <v>3</v>
      </c>
      <c r="H522" t="s">
        <v>1556</v>
      </c>
      <c r="I522" s="93"/>
      <c r="J522" s="4" t="s">
        <v>1000</v>
      </c>
      <c r="K522" s="51" t="s">
        <v>1001</v>
      </c>
    </row>
    <row r="523" spans="1:11" x14ac:dyDescent="0.25">
      <c r="A523" s="87"/>
      <c r="B523" s="81"/>
      <c r="C523" s="84"/>
      <c r="D523" s="1" t="s">
        <v>1400</v>
      </c>
      <c r="E523" s="1" t="s">
        <v>1400</v>
      </c>
      <c r="F523" s="1" t="s">
        <v>1457</v>
      </c>
      <c r="G523" s="1">
        <v>4</v>
      </c>
      <c r="H523" t="s">
        <v>1977</v>
      </c>
      <c r="I523" s="93"/>
      <c r="J523" s="4" t="s">
        <v>1978</v>
      </c>
      <c r="K523" s="51" t="s">
        <v>1979</v>
      </c>
    </row>
    <row r="524" spans="1:11" x14ac:dyDescent="0.25">
      <c r="A524" s="87"/>
      <c r="B524" s="81"/>
      <c r="C524" s="84"/>
      <c r="D524" s="1" t="s">
        <v>1400</v>
      </c>
      <c r="E524" s="1" t="s">
        <v>1428</v>
      </c>
      <c r="F524" s="1" t="s">
        <v>1950</v>
      </c>
      <c r="G524" s="1">
        <v>5</v>
      </c>
      <c r="H524" t="s">
        <v>1957</v>
      </c>
      <c r="I524" s="93"/>
      <c r="J524" s="4" t="s">
        <v>1958</v>
      </c>
      <c r="K524" s="51" t="s">
        <v>1959</v>
      </c>
    </row>
    <row r="525" spans="1:11" x14ac:dyDescent="0.25">
      <c r="A525" s="87"/>
      <c r="B525" s="81"/>
      <c r="C525" s="84"/>
      <c r="D525" s="1" t="s">
        <v>1400</v>
      </c>
      <c r="E525" s="1" t="s">
        <v>1428</v>
      </c>
      <c r="F525" s="1" t="s">
        <v>1950</v>
      </c>
      <c r="G525" s="1">
        <v>6</v>
      </c>
      <c r="H525" t="s">
        <v>1954</v>
      </c>
      <c r="I525" s="93"/>
      <c r="J525" s="4" t="s">
        <v>1955</v>
      </c>
      <c r="K525" s="51" t="s">
        <v>1956</v>
      </c>
    </row>
    <row r="526" spans="1:11" x14ac:dyDescent="0.25">
      <c r="A526" s="88"/>
      <c r="B526" s="82"/>
      <c r="C526" s="85"/>
      <c r="D526" s="13" t="s">
        <v>1400</v>
      </c>
      <c r="E526" s="13" t="s">
        <v>1428</v>
      </c>
      <c r="F526" s="13" t="s">
        <v>1950</v>
      </c>
      <c r="G526" s="13">
        <v>7</v>
      </c>
      <c r="H526" s="14" t="s">
        <v>1951</v>
      </c>
      <c r="I526" s="94"/>
      <c r="J526" s="18" t="s">
        <v>1952</v>
      </c>
      <c r="K526" s="52" t="s">
        <v>1953</v>
      </c>
    </row>
    <row r="527" spans="1:11" x14ac:dyDescent="0.25">
      <c r="A527" s="98" t="s">
        <v>184</v>
      </c>
      <c r="B527" s="80" t="s">
        <v>2957</v>
      </c>
      <c r="C527" s="83" t="s">
        <v>2951</v>
      </c>
      <c r="D527" s="6" t="s">
        <v>1400</v>
      </c>
      <c r="E527" s="6" t="s">
        <v>1400</v>
      </c>
      <c r="F527" s="6" t="s">
        <v>1533</v>
      </c>
      <c r="G527" s="6">
        <v>1</v>
      </c>
      <c r="H527" s="7" t="s">
        <v>40</v>
      </c>
      <c r="I527" s="92" t="s">
        <v>1387</v>
      </c>
      <c r="J527" s="16" t="s">
        <v>1543</v>
      </c>
      <c r="K527" s="50" t="s">
        <v>1544</v>
      </c>
    </row>
    <row r="528" spans="1:11" x14ac:dyDescent="0.25">
      <c r="A528" s="87"/>
      <c r="B528" s="81"/>
      <c r="C528" s="84"/>
      <c r="D528" s="1" t="s">
        <v>1400</v>
      </c>
      <c r="E528" s="1" t="s">
        <v>1400</v>
      </c>
      <c r="F528" s="1" t="s">
        <v>1457</v>
      </c>
      <c r="G528" s="1">
        <v>2</v>
      </c>
      <c r="H528" t="s">
        <v>333</v>
      </c>
      <c r="I528" s="93"/>
      <c r="J528" s="4" t="s">
        <v>662</v>
      </c>
      <c r="K528" s="51" t="s">
        <v>1557</v>
      </c>
    </row>
    <row r="529" spans="1:11" x14ac:dyDescent="0.25">
      <c r="A529" s="87"/>
      <c r="B529" s="81"/>
      <c r="C529" s="84"/>
      <c r="D529" s="1" t="s">
        <v>1400</v>
      </c>
      <c r="E529" s="1" t="s">
        <v>1400</v>
      </c>
      <c r="F529" s="1" t="s">
        <v>1457</v>
      </c>
      <c r="G529" s="1">
        <v>3</v>
      </c>
      <c r="H529" t="s">
        <v>1556</v>
      </c>
      <c r="I529" s="93"/>
      <c r="J529" s="4" t="s">
        <v>1000</v>
      </c>
      <c r="K529" s="51" t="s">
        <v>1001</v>
      </c>
    </row>
    <row r="530" spans="1:11" x14ac:dyDescent="0.25">
      <c r="A530" s="87"/>
      <c r="B530" s="81"/>
      <c r="C530" s="84"/>
      <c r="D530" s="1" t="s">
        <v>1400</v>
      </c>
      <c r="E530" s="1" t="s">
        <v>1400</v>
      </c>
      <c r="F530" s="1" t="s">
        <v>1457</v>
      </c>
      <c r="G530" s="1">
        <v>4</v>
      </c>
      <c r="H530" t="s">
        <v>1977</v>
      </c>
      <c r="I530" s="93"/>
      <c r="J530" s="4" t="s">
        <v>1978</v>
      </c>
      <c r="K530" s="51" t="s">
        <v>1979</v>
      </c>
    </row>
    <row r="531" spans="1:11" x14ac:dyDescent="0.25">
      <c r="A531" s="87"/>
      <c r="B531" s="81"/>
      <c r="C531" s="84"/>
      <c r="D531" s="1" t="s">
        <v>1400</v>
      </c>
      <c r="E531" s="1" t="s">
        <v>1400</v>
      </c>
      <c r="F531" s="1" t="s">
        <v>1583</v>
      </c>
      <c r="G531" s="1">
        <v>5</v>
      </c>
      <c r="H531" t="s">
        <v>1974</v>
      </c>
      <c r="I531" s="93"/>
      <c r="J531" s="4" t="s">
        <v>1975</v>
      </c>
      <c r="K531" s="51" t="s">
        <v>1976</v>
      </c>
    </row>
    <row r="532" spans="1:11" x14ac:dyDescent="0.25">
      <c r="A532" s="87"/>
      <c r="B532" s="81"/>
      <c r="C532" s="84"/>
      <c r="D532" s="1" t="s">
        <v>1400</v>
      </c>
      <c r="E532" s="1" t="s">
        <v>1400</v>
      </c>
      <c r="F532" s="1" t="s">
        <v>1583</v>
      </c>
      <c r="G532" s="1">
        <v>6</v>
      </c>
      <c r="H532" t="s">
        <v>455</v>
      </c>
      <c r="I532" s="93"/>
      <c r="J532" s="4" t="s">
        <v>1972</v>
      </c>
      <c r="K532" s="51" t="s">
        <v>1973</v>
      </c>
    </row>
    <row r="533" spans="1:11" x14ac:dyDescent="0.25">
      <c r="A533" s="87"/>
      <c r="B533" s="81"/>
      <c r="C533" s="84"/>
      <c r="D533" s="1" t="s">
        <v>1400</v>
      </c>
      <c r="E533" s="1" t="s">
        <v>1400</v>
      </c>
      <c r="F533" s="1" t="s">
        <v>1583</v>
      </c>
      <c r="G533" s="1">
        <v>7</v>
      </c>
      <c r="H533" t="s">
        <v>1969</v>
      </c>
      <c r="I533" s="93"/>
      <c r="J533" s="4" t="s">
        <v>1970</v>
      </c>
      <c r="K533" s="51" t="s">
        <v>1971</v>
      </c>
    </row>
    <row r="534" spans="1:11" x14ac:dyDescent="0.25">
      <c r="A534" s="87"/>
      <c r="B534" s="81"/>
      <c r="C534" s="84"/>
      <c r="D534" s="1" t="s">
        <v>1400</v>
      </c>
      <c r="E534" s="1" t="s">
        <v>1400</v>
      </c>
      <c r="F534" s="1" t="s">
        <v>1583</v>
      </c>
      <c r="G534" s="1">
        <v>8</v>
      </c>
      <c r="H534" t="s">
        <v>1966</v>
      </c>
      <c r="I534" s="93"/>
      <c r="J534" s="4" t="s">
        <v>1967</v>
      </c>
      <c r="K534" s="51" t="s">
        <v>1968</v>
      </c>
    </row>
    <row r="535" spans="1:11" x14ac:dyDescent="0.25">
      <c r="A535" s="87"/>
      <c r="B535" s="81"/>
      <c r="C535" s="84"/>
      <c r="D535" s="1" t="s">
        <v>1400</v>
      </c>
      <c r="E535" s="1" t="s">
        <v>1400</v>
      </c>
      <c r="F535" s="1" t="s">
        <v>1433</v>
      </c>
      <c r="G535" s="1">
        <v>9</v>
      </c>
      <c r="H535" t="s">
        <v>1963</v>
      </c>
      <c r="I535" s="93"/>
      <c r="J535" s="4" t="s">
        <v>1964</v>
      </c>
      <c r="K535" s="51" t="s">
        <v>1965</v>
      </c>
    </row>
    <row r="536" spans="1:11" x14ac:dyDescent="0.25">
      <c r="A536" s="88"/>
      <c r="B536" s="82"/>
      <c r="C536" s="85"/>
      <c r="D536" s="13" t="s">
        <v>1400</v>
      </c>
      <c r="E536" s="13" t="s">
        <v>1400</v>
      </c>
      <c r="F536" s="13" t="s">
        <v>1433</v>
      </c>
      <c r="G536" s="13">
        <v>10</v>
      </c>
      <c r="H536" s="14" t="s">
        <v>1960</v>
      </c>
      <c r="I536" s="94"/>
      <c r="J536" s="18" t="s">
        <v>1961</v>
      </c>
      <c r="K536" s="52" t="s">
        <v>1962</v>
      </c>
    </row>
    <row r="537" spans="1:11" x14ac:dyDescent="0.25">
      <c r="A537" s="98" t="s">
        <v>291</v>
      </c>
      <c r="B537" s="101" t="s">
        <v>2912</v>
      </c>
      <c r="C537" s="83" t="s">
        <v>1429</v>
      </c>
      <c r="D537" s="6" t="s">
        <v>1400</v>
      </c>
      <c r="E537" s="6" t="s">
        <v>1400</v>
      </c>
      <c r="F537" s="6" t="s">
        <v>1457</v>
      </c>
      <c r="G537" s="6">
        <v>1</v>
      </c>
      <c r="H537" s="7" t="s">
        <v>1980</v>
      </c>
      <c r="I537" s="89" t="s">
        <v>9</v>
      </c>
      <c r="J537" s="16" t="s">
        <v>1981</v>
      </c>
      <c r="K537" s="50" t="s">
        <v>1982</v>
      </c>
    </row>
    <row r="538" spans="1:11" x14ac:dyDescent="0.25">
      <c r="A538" s="87"/>
      <c r="B538" s="81"/>
      <c r="C538" s="84"/>
      <c r="D538" s="1" t="s">
        <v>1400</v>
      </c>
      <c r="E538" s="1" t="s">
        <v>1400</v>
      </c>
      <c r="F538" s="1" t="s">
        <v>1457</v>
      </c>
      <c r="G538" s="1">
        <v>2</v>
      </c>
      <c r="H538" t="s">
        <v>294</v>
      </c>
      <c r="I538" s="90"/>
      <c r="K538" s="51"/>
    </row>
    <row r="539" spans="1:11" x14ac:dyDescent="0.25">
      <c r="A539" s="87"/>
      <c r="B539" s="81"/>
      <c r="C539" s="84"/>
      <c r="D539" s="1" t="s">
        <v>1400</v>
      </c>
      <c r="E539" s="1" t="s">
        <v>1400</v>
      </c>
      <c r="F539" s="1" t="s">
        <v>1457</v>
      </c>
      <c r="G539" s="1">
        <v>3</v>
      </c>
      <c r="H539" t="s">
        <v>1983</v>
      </c>
      <c r="I539" s="90"/>
      <c r="K539" s="51"/>
    </row>
    <row r="540" spans="1:11" x14ac:dyDescent="0.25">
      <c r="A540" s="87"/>
      <c r="B540" s="81"/>
      <c r="C540" s="84"/>
      <c r="D540" s="1" t="s">
        <v>1400</v>
      </c>
      <c r="E540" s="1" t="s">
        <v>1400</v>
      </c>
      <c r="F540" s="1" t="s">
        <v>1457</v>
      </c>
      <c r="G540" s="1">
        <v>4</v>
      </c>
      <c r="H540" t="s">
        <v>1984</v>
      </c>
      <c r="I540" s="90"/>
      <c r="K540" s="51"/>
    </row>
    <row r="541" spans="1:11" x14ac:dyDescent="0.25">
      <c r="A541" s="87"/>
      <c r="B541" s="81"/>
      <c r="C541" s="84"/>
      <c r="D541" s="1" t="s">
        <v>1400</v>
      </c>
      <c r="E541" s="1" t="s">
        <v>1400</v>
      </c>
      <c r="F541" s="1" t="s">
        <v>1457</v>
      </c>
      <c r="G541" s="1">
        <v>5</v>
      </c>
      <c r="H541" t="s">
        <v>1985</v>
      </c>
      <c r="I541" s="90"/>
      <c r="J541" s="4" t="s">
        <v>1986</v>
      </c>
      <c r="K541" s="51" t="s">
        <v>1987</v>
      </c>
    </row>
    <row r="542" spans="1:11" x14ac:dyDescent="0.25">
      <c r="A542" s="87"/>
      <c r="B542" s="81"/>
      <c r="C542" s="84"/>
      <c r="D542" s="1" t="s">
        <v>1400</v>
      </c>
      <c r="E542" s="1" t="s">
        <v>1400</v>
      </c>
      <c r="F542" s="1" t="s">
        <v>1457</v>
      </c>
      <c r="G542" s="1">
        <v>6</v>
      </c>
      <c r="H542" t="s">
        <v>306</v>
      </c>
      <c r="I542" s="90"/>
      <c r="K542" s="51"/>
    </row>
    <row r="543" spans="1:11" x14ac:dyDescent="0.25">
      <c r="A543" s="87"/>
      <c r="B543" s="81"/>
      <c r="C543" s="84"/>
      <c r="D543" s="1" t="s">
        <v>1400</v>
      </c>
      <c r="E543" s="1" t="s">
        <v>1400</v>
      </c>
      <c r="F543" s="1" t="s">
        <v>1457</v>
      </c>
      <c r="G543" s="1">
        <v>7</v>
      </c>
      <c r="H543" t="s">
        <v>309</v>
      </c>
      <c r="I543" s="90"/>
      <c r="K543" s="51"/>
    </row>
    <row r="544" spans="1:11" x14ac:dyDescent="0.25">
      <c r="A544" s="87"/>
      <c r="B544" s="81"/>
      <c r="C544" s="84"/>
      <c r="D544" s="1" t="s">
        <v>1400</v>
      </c>
      <c r="E544" s="1" t="s">
        <v>1400</v>
      </c>
      <c r="F544" s="1" t="s">
        <v>1457</v>
      </c>
      <c r="G544" s="1">
        <v>8</v>
      </c>
      <c r="H544" t="s">
        <v>1988</v>
      </c>
      <c r="I544" s="90"/>
      <c r="J544" s="4" t="s">
        <v>1989</v>
      </c>
      <c r="K544" s="51" t="s">
        <v>1990</v>
      </c>
    </row>
    <row r="545" spans="1:11" x14ac:dyDescent="0.25">
      <c r="A545" s="87"/>
      <c r="B545" s="81"/>
      <c r="C545" s="84"/>
      <c r="D545" s="1" t="s">
        <v>1400</v>
      </c>
      <c r="E545" s="1" t="s">
        <v>1400</v>
      </c>
      <c r="F545" s="1" t="s">
        <v>1457</v>
      </c>
      <c r="G545" s="1">
        <v>9</v>
      </c>
      <c r="H545" t="s">
        <v>1991</v>
      </c>
      <c r="I545" s="90"/>
      <c r="J545" s="4" t="s">
        <v>1992</v>
      </c>
      <c r="K545" s="51" t="s">
        <v>1993</v>
      </c>
    </row>
    <row r="546" spans="1:11" x14ac:dyDescent="0.25">
      <c r="A546" s="87"/>
      <c r="B546" s="81"/>
      <c r="C546" s="84"/>
      <c r="D546" s="1" t="s">
        <v>1400</v>
      </c>
      <c r="E546" s="1" t="s">
        <v>1400</v>
      </c>
      <c r="F546" s="1" t="s">
        <v>1457</v>
      </c>
      <c r="G546" s="1">
        <v>10</v>
      </c>
      <c r="H546" t="s">
        <v>1994</v>
      </c>
      <c r="I546" s="90"/>
      <c r="J546" s="4" t="s">
        <v>1995</v>
      </c>
      <c r="K546" s="51" t="s">
        <v>1996</v>
      </c>
    </row>
    <row r="547" spans="1:11" x14ac:dyDescent="0.25">
      <c r="A547" s="87"/>
      <c r="B547" s="81"/>
      <c r="C547" s="84"/>
      <c r="D547" s="1" t="s">
        <v>1400</v>
      </c>
      <c r="E547" s="1" t="s">
        <v>1400</v>
      </c>
      <c r="F547" s="1" t="s">
        <v>1457</v>
      </c>
      <c r="G547" s="1">
        <v>11</v>
      </c>
      <c r="H547" t="s">
        <v>321</v>
      </c>
      <c r="I547" s="90"/>
      <c r="K547" s="51"/>
    </row>
    <row r="548" spans="1:11" x14ac:dyDescent="0.25">
      <c r="A548" s="87"/>
      <c r="B548" s="81"/>
      <c r="C548" s="84"/>
      <c r="D548" s="1" t="s">
        <v>1400</v>
      </c>
      <c r="E548" s="1" t="s">
        <v>1400</v>
      </c>
      <c r="F548" s="1" t="s">
        <v>1457</v>
      </c>
      <c r="G548" s="1">
        <v>12</v>
      </c>
      <c r="H548" t="s">
        <v>1997</v>
      </c>
      <c r="I548" s="90"/>
      <c r="J548" s="4" t="s">
        <v>1998</v>
      </c>
      <c r="K548" s="51" t="s">
        <v>1999</v>
      </c>
    </row>
    <row r="549" spans="1:11" x14ac:dyDescent="0.25">
      <c r="A549" s="87"/>
      <c r="B549" s="81"/>
      <c r="C549" s="84"/>
      <c r="D549" s="1" t="s">
        <v>1400</v>
      </c>
      <c r="E549" s="1" t="s">
        <v>1400</v>
      </c>
      <c r="F549" s="1" t="s">
        <v>1457</v>
      </c>
      <c r="G549" s="1">
        <v>13</v>
      </c>
      <c r="H549" t="s">
        <v>2000</v>
      </c>
      <c r="I549" s="90"/>
      <c r="J549" s="4" t="s">
        <v>2001</v>
      </c>
      <c r="K549" s="51" t="s">
        <v>2002</v>
      </c>
    </row>
    <row r="550" spans="1:11" x14ac:dyDescent="0.25">
      <c r="A550" s="87"/>
      <c r="B550" s="81"/>
      <c r="C550" s="84"/>
      <c r="D550" s="1" t="s">
        <v>1400</v>
      </c>
      <c r="E550" s="1" t="s">
        <v>1400</v>
      </c>
      <c r="F550" s="1" t="s">
        <v>1457</v>
      </c>
      <c r="G550" s="1">
        <v>14</v>
      </c>
      <c r="H550" t="s">
        <v>330</v>
      </c>
      <c r="I550" s="90"/>
      <c r="J550" s="4" t="s">
        <v>1558</v>
      </c>
      <c r="K550" s="51" t="s">
        <v>1559</v>
      </c>
    </row>
    <row r="551" spans="1:11" x14ac:dyDescent="0.25">
      <c r="A551" s="87"/>
      <c r="B551" s="81"/>
      <c r="C551" s="84"/>
      <c r="D551" s="1" t="s">
        <v>1400</v>
      </c>
      <c r="E551" s="1" t="s">
        <v>1400</v>
      </c>
      <c r="F551" s="1" t="s">
        <v>1457</v>
      </c>
      <c r="G551" s="1">
        <v>15</v>
      </c>
      <c r="H551" t="s">
        <v>333</v>
      </c>
      <c r="I551" s="90"/>
      <c r="J551" s="4" t="s">
        <v>662</v>
      </c>
      <c r="K551" s="51" t="s">
        <v>1557</v>
      </c>
    </row>
    <row r="552" spans="1:11" x14ac:dyDescent="0.25">
      <c r="A552" s="87"/>
      <c r="B552" s="81"/>
      <c r="C552" s="84"/>
      <c r="D552" s="1" t="s">
        <v>1400</v>
      </c>
      <c r="E552" s="1" t="s">
        <v>1400</v>
      </c>
      <c r="F552" s="1" t="s">
        <v>1457</v>
      </c>
      <c r="G552" s="1">
        <v>16</v>
      </c>
      <c r="H552" t="s">
        <v>336</v>
      </c>
      <c r="I552" s="90"/>
      <c r="J552" s="4" t="s">
        <v>1003</v>
      </c>
      <c r="K552" s="51" t="s">
        <v>1004</v>
      </c>
    </row>
    <row r="553" spans="1:11" x14ac:dyDescent="0.25">
      <c r="A553" s="87"/>
      <c r="B553" s="81"/>
      <c r="C553" s="84"/>
      <c r="D553" s="1" t="s">
        <v>1400</v>
      </c>
      <c r="E553" s="1" t="s">
        <v>1400</v>
      </c>
      <c r="F553" s="1" t="s">
        <v>1457</v>
      </c>
      <c r="G553" s="1">
        <v>17</v>
      </c>
      <c r="H553" t="s">
        <v>1556</v>
      </c>
      <c r="I553" s="90"/>
      <c r="J553" s="4" t="s">
        <v>1000</v>
      </c>
      <c r="K553" s="51" t="s">
        <v>1001</v>
      </c>
    </row>
    <row r="554" spans="1:11" x14ac:dyDescent="0.25">
      <c r="A554" s="87"/>
      <c r="B554" s="81"/>
      <c r="C554" s="84"/>
      <c r="D554" s="1" t="s">
        <v>1400</v>
      </c>
      <c r="E554" s="1" t="s">
        <v>1400</v>
      </c>
      <c r="F554" s="1" t="s">
        <v>1457</v>
      </c>
      <c r="G554" s="1">
        <v>18</v>
      </c>
      <c r="H554" t="s">
        <v>2003</v>
      </c>
      <c r="I554" s="90"/>
      <c r="J554" s="4" t="s">
        <v>2004</v>
      </c>
      <c r="K554" s="51" t="s">
        <v>2005</v>
      </c>
    </row>
    <row r="555" spans="1:11" x14ac:dyDescent="0.25">
      <c r="A555" s="87"/>
      <c r="B555" s="81"/>
      <c r="C555" s="84"/>
      <c r="D555" s="1" t="s">
        <v>1400</v>
      </c>
      <c r="E555" s="1" t="s">
        <v>1400</v>
      </c>
      <c r="F555" s="1" t="s">
        <v>1457</v>
      </c>
      <c r="G555" s="1">
        <v>19</v>
      </c>
      <c r="H555" t="s">
        <v>196</v>
      </c>
      <c r="I555" s="90"/>
      <c r="J555" s="4" t="s">
        <v>1627</v>
      </c>
      <c r="K555" s="51" t="s">
        <v>1628</v>
      </c>
    </row>
    <row r="556" spans="1:11" x14ac:dyDescent="0.25">
      <c r="A556" s="88"/>
      <c r="B556" s="82"/>
      <c r="C556" s="85"/>
      <c r="D556" s="13" t="s">
        <v>1400</v>
      </c>
      <c r="E556" s="13" t="s">
        <v>1400</v>
      </c>
      <c r="F556" s="13" t="s">
        <v>1533</v>
      </c>
      <c r="G556" s="13">
        <v>20</v>
      </c>
      <c r="H556" s="14" t="s">
        <v>40</v>
      </c>
      <c r="I556" s="91"/>
      <c r="J556" s="18" t="s">
        <v>1543</v>
      </c>
      <c r="K556" s="52" t="s">
        <v>1544</v>
      </c>
    </row>
    <row r="557" spans="1:11" x14ac:dyDescent="0.25">
      <c r="A557" s="98" t="s">
        <v>291</v>
      </c>
      <c r="B557" s="101" t="s">
        <v>2914</v>
      </c>
      <c r="C557" s="83" t="s">
        <v>1429</v>
      </c>
      <c r="D557" s="6" t="s">
        <v>1400</v>
      </c>
      <c r="E557" s="6" t="s">
        <v>1400</v>
      </c>
      <c r="F557" s="6" t="s">
        <v>1533</v>
      </c>
      <c r="G557" s="6">
        <v>1</v>
      </c>
      <c r="H557" s="7" t="s">
        <v>40</v>
      </c>
      <c r="I557" s="92" t="s">
        <v>1387</v>
      </c>
      <c r="J557" s="16" t="s">
        <v>1543</v>
      </c>
      <c r="K557" s="50" t="s">
        <v>1544</v>
      </c>
    </row>
    <row r="558" spans="1:11" x14ac:dyDescent="0.25">
      <c r="A558" s="87"/>
      <c r="B558" s="81"/>
      <c r="C558" s="84"/>
      <c r="D558" s="1" t="s">
        <v>1400</v>
      </c>
      <c r="E558" s="1" t="s">
        <v>1400</v>
      </c>
      <c r="F558" s="1" t="s">
        <v>1457</v>
      </c>
      <c r="G558" s="1">
        <v>2</v>
      </c>
      <c r="H558" t="s">
        <v>196</v>
      </c>
      <c r="I558" s="93"/>
      <c r="J558" s="4" t="s">
        <v>1627</v>
      </c>
      <c r="K558" s="51" t="s">
        <v>1628</v>
      </c>
    </row>
    <row r="559" spans="1:11" x14ac:dyDescent="0.25">
      <c r="A559" s="87"/>
      <c r="B559" s="81"/>
      <c r="C559" s="84"/>
      <c r="D559" s="1" t="s">
        <v>1400</v>
      </c>
      <c r="E559" s="1" t="s">
        <v>1400</v>
      </c>
      <c r="F559" s="1" t="s">
        <v>1457</v>
      </c>
      <c r="G559" s="1">
        <v>3</v>
      </c>
      <c r="H559" t="s">
        <v>2003</v>
      </c>
      <c r="I559" s="93"/>
      <c r="J559" s="4" t="s">
        <v>2004</v>
      </c>
      <c r="K559" s="51" t="s">
        <v>2005</v>
      </c>
    </row>
    <row r="560" spans="1:11" x14ac:dyDescent="0.25">
      <c r="A560" s="87"/>
      <c r="B560" s="81"/>
      <c r="C560" s="84"/>
      <c r="D560" s="1" t="s">
        <v>1400</v>
      </c>
      <c r="E560" s="1" t="s">
        <v>1400</v>
      </c>
      <c r="F560" s="1" t="s">
        <v>1457</v>
      </c>
      <c r="G560" s="1">
        <v>4</v>
      </c>
      <c r="H560" t="s">
        <v>1556</v>
      </c>
      <c r="I560" s="93"/>
      <c r="J560" s="4" t="s">
        <v>1000</v>
      </c>
      <c r="K560" s="51" t="s">
        <v>1001</v>
      </c>
    </row>
    <row r="561" spans="1:11" x14ac:dyDescent="0.25">
      <c r="A561" s="87"/>
      <c r="B561" s="81"/>
      <c r="C561" s="84"/>
      <c r="D561" s="1" t="s">
        <v>1400</v>
      </c>
      <c r="E561" s="1" t="s">
        <v>1400</v>
      </c>
      <c r="F561" s="1" t="s">
        <v>1457</v>
      </c>
      <c r="G561" s="1">
        <v>5</v>
      </c>
      <c r="H561" t="s">
        <v>336</v>
      </c>
      <c r="I561" s="93"/>
      <c r="J561" s="4" t="s">
        <v>1003</v>
      </c>
      <c r="K561" s="51" t="s">
        <v>1004</v>
      </c>
    </row>
    <row r="562" spans="1:11" x14ac:dyDescent="0.25">
      <c r="A562" s="87"/>
      <c r="B562" s="81"/>
      <c r="C562" s="84"/>
      <c r="D562" s="1" t="s">
        <v>1400</v>
      </c>
      <c r="E562" s="1" t="s">
        <v>1400</v>
      </c>
      <c r="F562" s="1" t="s">
        <v>1457</v>
      </c>
      <c r="G562" s="1">
        <v>6</v>
      </c>
      <c r="H562" t="s">
        <v>333</v>
      </c>
      <c r="I562" s="93"/>
      <c r="J562" s="4" t="s">
        <v>662</v>
      </c>
      <c r="K562" s="51" t="s">
        <v>1557</v>
      </c>
    </row>
    <row r="563" spans="1:11" x14ac:dyDescent="0.25">
      <c r="A563" s="87"/>
      <c r="B563" s="81"/>
      <c r="C563" s="84"/>
      <c r="D563" s="1" t="s">
        <v>1400</v>
      </c>
      <c r="E563" s="1" t="s">
        <v>1400</v>
      </c>
      <c r="F563" s="1" t="s">
        <v>1457</v>
      </c>
      <c r="G563" s="1">
        <v>7</v>
      </c>
      <c r="H563" t="s">
        <v>330</v>
      </c>
      <c r="I563" s="93"/>
      <c r="J563" s="4" t="s">
        <v>1558</v>
      </c>
      <c r="K563" s="51" t="s">
        <v>1559</v>
      </c>
    </row>
    <row r="564" spans="1:11" x14ac:dyDescent="0.25">
      <c r="A564" s="87"/>
      <c r="B564" s="81"/>
      <c r="C564" s="84"/>
      <c r="D564" s="1" t="s">
        <v>1400</v>
      </c>
      <c r="E564" s="1" t="s">
        <v>1400</v>
      </c>
      <c r="F564" s="1" t="s">
        <v>1457</v>
      </c>
      <c r="G564" s="1">
        <v>8</v>
      </c>
      <c r="H564" t="s">
        <v>2000</v>
      </c>
      <c r="I564" s="93"/>
      <c r="J564" s="4" t="s">
        <v>2001</v>
      </c>
      <c r="K564" s="51" t="s">
        <v>2002</v>
      </c>
    </row>
    <row r="565" spans="1:11" x14ac:dyDescent="0.25">
      <c r="A565" s="87"/>
      <c r="B565" s="81"/>
      <c r="C565" s="84"/>
      <c r="D565" s="1" t="s">
        <v>1400</v>
      </c>
      <c r="E565" s="1" t="s">
        <v>1400</v>
      </c>
      <c r="F565" s="1" t="s">
        <v>1457</v>
      </c>
      <c r="G565" s="1">
        <v>9</v>
      </c>
      <c r="H565" t="s">
        <v>1997</v>
      </c>
      <c r="I565" s="93"/>
      <c r="J565" s="4" t="s">
        <v>1998</v>
      </c>
      <c r="K565" s="51" t="s">
        <v>1999</v>
      </c>
    </row>
    <row r="566" spans="1:11" x14ac:dyDescent="0.25">
      <c r="A566" s="87"/>
      <c r="B566" s="81"/>
      <c r="C566" s="84"/>
      <c r="D566" s="1" t="s">
        <v>1400</v>
      </c>
      <c r="E566" s="1" t="s">
        <v>1400</v>
      </c>
      <c r="F566" s="1" t="s">
        <v>1457</v>
      </c>
      <c r="G566" s="1">
        <v>10</v>
      </c>
      <c r="H566" t="s">
        <v>321</v>
      </c>
      <c r="I566" s="93"/>
      <c r="K566" s="51"/>
    </row>
    <row r="567" spans="1:11" x14ac:dyDescent="0.25">
      <c r="A567" s="87"/>
      <c r="B567" s="81"/>
      <c r="C567" s="84"/>
      <c r="D567" s="1" t="s">
        <v>1400</v>
      </c>
      <c r="E567" s="1" t="s">
        <v>1400</v>
      </c>
      <c r="F567" s="1" t="s">
        <v>1457</v>
      </c>
      <c r="G567" s="1">
        <v>11</v>
      </c>
      <c r="H567" t="s">
        <v>1994</v>
      </c>
      <c r="I567" s="93"/>
      <c r="J567" s="4" t="s">
        <v>1995</v>
      </c>
      <c r="K567" s="51" t="s">
        <v>1996</v>
      </c>
    </row>
    <row r="568" spans="1:11" x14ac:dyDescent="0.25">
      <c r="A568" s="87"/>
      <c r="B568" s="81"/>
      <c r="C568" s="84"/>
      <c r="D568" s="1" t="s">
        <v>1400</v>
      </c>
      <c r="E568" s="1" t="s">
        <v>1400</v>
      </c>
      <c r="F568" s="1" t="s">
        <v>1457</v>
      </c>
      <c r="G568" s="1">
        <v>12</v>
      </c>
      <c r="H568" t="s">
        <v>1991</v>
      </c>
      <c r="I568" s="93"/>
      <c r="J568" s="4" t="s">
        <v>1992</v>
      </c>
      <c r="K568" s="51" t="s">
        <v>1993</v>
      </c>
    </row>
    <row r="569" spans="1:11" x14ac:dyDescent="0.25">
      <c r="A569" s="87"/>
      <c r="B569" s="81"/>
      <c r="C569" s="84"/>
      <c r="D569" s="1" t="s">
        <v>1400</v>
      </c>
      <c r="E569" s="1" t="s">
        <v>1400</v>
      </c>
      <c r="F569" s="1" t="s">
        <v>1457</v>
      </c>
      <c r="G569" s="1">
        <v>13</v>
      </c>
      <c r="H569" t="s">
        <v>1988</v>
      </c>
      <c r="I569" s="93"/>
      <c r="J569" s="4" t="s">
        <v>1989</v>
      </c>
      <c r="K569" s="51" t="s">
        <v>1990</v>
      </c>
    </row>
    <row r="570" spans="1:11" x14ac:dyDescent="0.25">
      <c r="A570" s="87"/>
      <c r="B570" s="81"/>
      <c r="C570" s="84"/>
      <c r="D570" s="1" t="s">
        <v>1400</v>
      </c>
      <c r="E570" s="1" t="s">
        <v>1400</v>
      </c>
      <c r="F570" s="1" t="s">
        <v>1457</v>
      </c>
      <c r="G570" s="1">
        <v>14</v>
      </c>
      <c r="H570" t="s">
        <v>309</v>
      </c>
      <c r="I570" s="93"/>
      <c r="K570" s="51"/>
    </row>
    <row r="571" spans="1:11" x14ac:dyDescent="0.25">
      <c r="A571" s="87"/>
      <c r="B571" s="81"/>
      <c r="C571" s="84"/>
      <c r="D571" s="1" t="s">
        <v>1400</v>
      </c>
      <c r="E571" s="1" t="s">
        <v>1400</v>
      </c>
      <c r="F571" s="1" t="s">
        <v>1457</v>
      </c>
      <c r="G571" s="1">
        <v>15</v>
      </c>
      <c r="H571" t="s">
        <v>306</v>
      </c>
      <c r="I571" s="93"/>
      <c r="K571" s="51"/>
    </row>
    <row r="572" spans="1:11" x14ac:dyDescent="0.25">
      <c r="A572" s="87"/>
      <c r="B572" s="81"/>
      <c r="C572" s="84"/>
      <c r="D572" s="1" t="s">
        <v>1400</v>
      </c>
      <c r="E572" s="1" t="s">
        <v>1400</v>
      </c>
      <c r="F572" s="1" t="s">
        <v>1457</v>
      </c>
      <c r="G572" s="1">
        <v>16</v>
      </c>
      <c r="H572" t="s">
        <v>1985</v>
      </c>
      <c r="I572" s="93"/>
      <c r="J572" s="4" t="s">
        <v>1986</v>
      </c>
      <c r="K572" s="51" t="s">
        <v>1987</v>
      </c>
    </row>
    <row r="573" spans="1:11" x14ac:dyDescent="0.25">
      <c r="A573" s="87"/>
      <c r="B573" s="81"/>
      <c r="C573" s="84"/>
      <c r="D573" s="1" t="s">
        <v>1400</v>
      </c>
      <c r="E573" s="1" t="s">
        <v>1400</v>
      </c>
      <c r="F573" s="1" t="s">
        <v>1457</v>
      </c>
      <c r="G573" s="1">
        <v>17</v>
      </c>
      <c r="H573" t="s">
        <v>1984</v>
      </c>
      <c r="I573" s="93"/>
      <c r="K573" s="51"/>
    </row>
    <row r="574" spans="1:11" x14ac:dyDescent="0.25">
      <c r="A574" s="87"/>
      <c r="B574" s="81"/>
      <c r="C574" s="84"/>
      <c r="D574" s="1" t="s">
        <v>1400</v>
      </c>
      <c r="E574" s="1" t="s">
        <v>1400</v>
      </c>
      <c r="F574" s="1" t="s">
        <v>1457</v>
      </c>
      <c r="G574" s="1">
        <v>18</v>
      </c>
      <c r="H574" t="s">
        <v>1983</v>
      </c>
      <c r="I574" s="93"/>
      <c r="K574" s="51"/>
    </row>
    <row r="575" spans="1:11" x14ac:dyDescent="0.25">
      <c r="A575" s="87"/>
      <c r="B575" s="81"/>
      <c r="C575" s="84"/>
      <c r="D575" s="1" t="s">
        <v>1400</v>
      </c>
      <c r="E575" s="1" t="s">
        <v>1400</v>
      </c>
      <c r="F575" s="1" t="s">
        <v>1457</v>
      </c>
      <c r="G575" s="1">
        <v>19</v>
      </c>
      <c r="H575" t="s">
        <v>294</v>
      </c>
      <c r="I575" s="93"/>
      <c r="K575" s="51"/>
    </row>
    <row r="576" spans="1:11" x14ac:dyDescent="0.25">
      <c r="A576" s="88"/>
      <c r="B576" s="82"/>
      <c r="C576" s="85"/>
      <c r="D576" s="13" t="s">
        <v>1400</v>
      </c>
      <c r="E576" s="13" t="s">
        <v>1400</v>
      </c>
      <c r="F576" s="13" t="s">
        <v>1457</v>
      </c>
      <c r="G576" s="13">
        <v>20</v>
      </c>
      <c r="H576" s="14" t="s">
        <v>1980</v>
      </c>
      <c r="I576" s="94"/>
      <c r="J576" s="18" t="s">
        <v>1981</v>
      </c>
      <c r="K576" s="52" t="s">
        <v>1982</v>
      </c>
    </row>
    <row r="577" spans="1:11" x14ac:dyDescent="0.25">
      <c r="A577" s="98" t="s">
        <v>291</v>
      </c>
      <c r="B577" s="80" t="s">
        <v>3006</v>
      </c>
      <c r="C577" s="83" t="s">
        <v>1430</v>
      </c>
      <c r="D577" s="6" t="s">
        <v>1400</v>
      </c>
      <c r="E577" s="6" t="s">
        <v>1400</v>
      </c>
      <c r="F577" s="6" t="s">
        <v>1583</v>
      </c>
      <c r="G577" s="6">
        <v>1</v>
      </c>
      <c r="H577" s="7" t="s">
        <v>1304</v>
      </c>
      <c r="I577" s="89" t="s">
        <v>9</v>
      </c>
      <c r="J577" s="16" t="s">
        <v>2006</v>
      </c>
      <c r="K577" s="50" t="s">
        <v>2007</v>
      </c>
    </row>
    <row r="578" spans="1:11" x14ac:dyDescent="0.25">
      <c r="A578" s="87"/>
      <c r="B578" s="99"/>
      <c r="C578" s="84"/>
      <c r="D578" s="1" t="s">
        <v>1400</v>
      </c>
      <c r="E578" s="1" t="s">
        <v>1400</v>
      </c>
      <c r="F578" s="1" t="s">
        <v>1583</v>
      </c>
      <c r="G578" s="1">
        <v>2</v>
      </c>
      <c r="H578" t="s">
        <v>2958</v>
      </c>
      <c r="I578" s="90"/>
      <c r="J578" s="4" t="s">
        <v>2008</v>
      </c>
      <c r="K578" s="51" t="s">
        <v>2009</v>
      </c>
    </row>
    <row r="579" spans="1:11" x14ac:dyDescent="0.25">
      <c r="A579" s="87"/>
      <c r="B579" s="99"/>
      <c r="C579" s="84"/>
      <c r="D579" s="1" t="s">
        <v>1400</v>
      </c>
      <c r="E579" s="1" t="s">
        <v>1400</v>
      </c>
      <c r="F579" s="1" t="s">
        <v>1583</v>
      </c>
      <c r="G579" s="1">
        <v>3</v>
      </c>
      <c r="H579" t="s">
        <v>2959</v>
      </c>
      <c r="I579" s="90"/>
      <c r="J579" s="4" t="s">
        <v>2960</v>
      </c>
      <c r="K579" s="53" t="s">
        <v>2961</v>
      </c>
    </row>
    <row r="580" spans="1:11" x14ac:dyDescent="0.25">
      <c r="A580" s="87"/>
      <c r="B580" s="99"/>
      <c r="C580" s="84"/>
      <c r="D580" s="1" t="s">
        <v>1400</v>
      </c>
      <c r="E580" s="1" t="s">
        <v>1400</v>
      </c>
      <c r="F580" s="1" t="s">
        <v>1583</v>
      </c>
      <c r="G580" s="1">
        <v>4</v>
      </c>
      <c r="H580" t="s">
        <v>2010</v>
      </c>
      <c r="I580" s="90"/>
      <c r="J580" s="4" t="s">
        <v>2962</v>
      </c>
      <c r="K580" s="53" t="s">
        <v>2963</v>
      </c>
    </row>
    <row r="581" spans="1:11" x14ac:dyDescent="0.25">
      <c r="A581" s="87"/>
      <c r="B581" s="99"/>
      <c r="C581" s="84"/>
      <c r="D581" s="1" t="s">
        <v>1400</v>
      </c>
      <c r="E581" s="1" t="s">
        <v>1400</v>
      </c>
      <c r="F581" s="1" t="s">
        <v>1583</v>
      </c>
      <c r="G581" s="1">
        <v>5</v>
      </c>
      <c r="H581" t="s">
        <v>2011</v>
      </c>
      <c r="I581" s="90"/>
      <c r="J581" s="4" t="s">
        <v>2012</v>
      </c>
      <c r="K581" s="51" t="s">
        <v>2013</v>
      </c>
    </row>
    <row r="582" spans="1:11" x14ac:dyDescent="0.25">
      <c r="A582" s="87"/>
      <c r="B582" s="99"/>
      <c r="C582" s="84"/>
      <c r="D582" s="1" t="s">
        <v>1400</v>
      </c>
      <c r="E582" s="1" t="s">
        <v>1400</v>
      </c>
      <c r="F582" s="1" t="s">
        <v>1583</v>
      </c>
      <c r="G582" s="1">
        <v>6</v>
      </c>
      <c r="H582" t="s">
        <v>2014</v>
      </c>
      <c r="I582" s="90"/>
      <c r="J582" s="4" t="s">
        <v>2015</v>
      </c>
      <c r="K582" s="51" t="s">
        <v>2016</v>
      </c>
    </row>
    <row r="583" spans="1:11" x14ac:dyDescent="0.25">
      <c r="A583" s="87"/>
      <c r="B583" s="99"/>
      <c r="C583" s="84"/>
      <c r="D583" s="1" t="s">
        <v>1400</v>
      </c>
      <c r="E583" s="1" t="s">
        <v>1400</v>
      </c>
      <c r="F583" s="1" t="s">
        <v>1583</v>
      </c>
      <c r="G583" s="1">
        <v>7</v>
      </c>
      <c r="H583" t="s">
        <v>2017</v>
      </c>
      <c r="I583" s="90"/>
      <c r="J583" s="4" t="s">
        <v>2018</v>
      </c>
      <c r="K583" s="51" t="s">
        <v>2019</v>
      </c>
    </row>
    <row r="584" spans="1:11" x14ac:dyDescent="0.25">
      <c r="A584" s="87"/>
      <c r="B584" s="99"/>
      <c r="C584" s="84"/>
      <c r="D584" s="1" t="s">
        <v>1400</v>
      </c>
      <c r="E584" s="1" t="s">
        <v>1400</v>
      </c>
      <c r="F584" s="1" t="s">
        <v>1583</v>
      </c>
      <c r="G584" s="1">
        <v>8</v>
      </c>
      <c r="H584" t="s">
        <v>2020</v>
      </c>
      <c r="I584" s="90"/>
      <c r="J584" s="4" t="s">
        <v>2021</v>
      </c>
      <c r="K584" s="51" t="s">
        <v>2022</v>
      </c>
    </row>
    <row r="585" spans="1:11" x14ac:dyDescent="0.25">
      <c r="A585" s="87"/>
      <c r="B585" s="99"/>
      <c r="C585" s="84"/>
      <c r="D585" s="1" t="s">
        <v>1400</v>
      </c>
      <c r="E585" s="1" t="s">
        <v>1400</v>
      </c>
      <c r="F585" s="1" t="s">
        <v>1583</v>
      </c>
      <c r="G585" s="1">
        <v>9</v>
      </c>
      <c r="H585" t="s">
        <v>2023</v>
      </c>
      <c r="I585" s="90"/>
      <c r="J585" s="4" t="s">
        <v>2024</v>
      </c>
      <c r="K585" s="51" t="s">
        <v>2025</v>
      </c>
    </row>
    <row r="586" spans="1:11" x14ac:dyDescent="0.25">
      <c r="A586" s="87"/>
      <c r="B586" s="99"/>
      <c r="C586" s="84"/>
      <c r="D586" s="1" t="s">
        <v>1400</v>
      </c>
      <c r="E586" s="1" t="s">
        <v>1400</v>
      </c>
      <c r="F586" s="1" t="s">
        <v>1583</v>
      </c>
      <c r="G586" s="1">
        <v>10</v>
      </c>
      <c r="H586" t="s">
        <v>2964</v>
      </c>
      <c r="I586" s="90"/>
      <c r="J586" s="4" t="s">
        <v>2965</v>
      </c>
      <c r="K586" s="53" t="s">
        <v>2966</v>
      </c>
    </row>
    <row r="587" spans="1:11" x14ac:dyDescent="0.25">
      <c r="A587" s="87"/>
      <c r="B587" s="99"/>
      <c r="C587" s="84"/>
      <c r="D587" s="1" t="s">
        <v>1400</v>
      </c>
      <c r="E587" s="1" t="s">
        <v>1400</v>
      </c>
      <c r="F587" s="1" t="s">
        <v>1583</v>
      </c>
      <c r="G587" s="1">
        <v>11</v>
      </c>
      <c r="H587" t="s">
        <v>2026</v>
      </c>
      <c r="I587" s="90"/>
      <c r="J587" s="4" t="s">
        <v>2027</v>
      </c>
      <c r="K587" s="51" t="s">
        <v>2028</v>
      </c>
    </row>
    <row r="588" spans="1:11" x14ac:dyDescent="0.25">
      <c r="A588" s="87"/>
      <c r="B588" s="99"/>
      <c r="C588" s="84"/>
      <c r="D588" s="1" t="s">
        <v>1400</v>
      </c>
      <c r="E588" s="1" t="s">
        <v>1400</v>
      </c>
      <c r="F588" s="1" t="s">
        <v>1583</v>
      </c>
      <c r="G588" s="1">
        <v>12</v>
      </c>
      <c r="H588" t="s">
        <v>2967</v>
      </c>
      <c r="I588" s="90"/>
      <c r="J588" s="4" t="s">
        <v>2968</v>
      </c>
      <c r="K588" s="53" t="s">
        <v>2969</v>
      </c>
    </row>
    <row r="589" spans="1:11" x14ac:dyDescent="0.25">
      <c r="A589" s="87"/>
      <c r="B589" s="99"/>
      <c r="C589" s="84"/>
      <c r="D589" s="1" t="s">
        <v>1400</v>
      </c>
      <c r="E589" s="1" t="s">
        <v>1400</v>
      </c>
      <c r="F589" s="1" t="s">
        <v>1583</v>
      </c>
      <c r="G589" s="1">
        <v>13</v>
      </c>
      <c r="H589" t="s">
        <v>2970</v>
      </c>
      <c r="I589" s="90"/>
      <c r="J589" s="4" t="s">
        <v>2971</v>
      </c>
      <c r="K589" s="53" t="s">
        <v>2972</v>
      </c>
    </row>
    <row r="590" spans="1:11" x14ac:dyDescent="0.25">
      <c r="A590" s="87"/>
      <c r="B590" s="99"/>
      <c r="C590" s="84"/>
      <c r="D590" s="1" t="s">
        <v>1400</v>
      </c>
      <c r="E590" s="1" t="s">
        <v>1400</v>
      </c>
      <c r="F590" s="1" t="s">
        <v>1583</v>
      </c>
      <c r="G590" s="1">
        <v>14</v>
      </c>
      <c r="H590" t="s">
        <v>2973</v>
      </c>
      <c r="I590" s="90"/>
      <c r="J590" s="4" t="s">
        <v>2974</v>
      </c>
      <c r="K590" s="53" t="s">
        <v>2975</v>
      </c>
    </row>
    <row r="591" spans="1:11" x14ac:dyDescent="0.25">
      <c r="A591" s="87"/>
      <c r="B591" s="99"/>
      <c r="C591" s="84"/>
      <c r="D591" s="1" t="s">
        <v>1400</v>
      </c>
      <c r="E591" s="1" t="s">
        <v>1400</v>
      </c>
      <c r="F591" s="1" t="s">
        <v>1583</v>
      </c>
      <c r="G591" s="1">
        <v>15</v>
      </c>
      <c r="H591" t="s">
        <v>2976</v>
      </c>
      <c r="I591" s="90"/>
      <c r="J591" s="4" t="s">
        <v>2977</v>
      </c>
      <c r="K591" s="53" t="s">
        <v>2978</v>
      </c>
    </row>
    <row r="592" spans="1:11" x14ac:dyDescent="0.25">
      <c r="A592" s="87"/>
      <c r="B592" s="99"/>
      <c r="C592" s="84"/>
      <c r="D592" s="1" t="s">
        <v>1400</v>
      </c>
      <c r="E592" s="1" t="s">
        <v>1400</v>
      </c>
      <c r="F592" s="1" t="s">
        <v>1583</v>
      </c>
      <c r="G592" s="1">
        <v>16</v>
      </c>
      <c r="H592" s="4" t="s">
        <v>2979</v>
      </c>
      <c r="I592" s="90"/>
      <c r="J592" s="4" t="s">
        <v>2980</v>
      </c>
      <c r="K592" s="53" t="s">
        <v>2981</v>
      </c>
    </row>
    <row r="593" spans="1:11" x14ac:dyDescent="0.25">
      <c r="A593" s="87"/>
      <c r="B593" s="99"/>
      <c r="C593" s="84"/>
      <c r="D593" s="1" t="s">
        <v>1400</v>
      </c>
      <c r="E593" s="1" t="s">
        <v>1400</v>
      </c>
      <c r="F593" s="1" t="s">
        <v>1583</v>
      </c>
      <c r="G593" s="1">
        <v>17</v>
      </c>
      <c r="H593" t="s">
        <v>1018</v>
      </c>
      <c r="I593" s="90"/>
      <c r="J593" s="4" t="s">
        <v>2029</v>
      </c>
      <c r="K593" s="51" t="s">
        <v>2030</v>
      </c>
    </row>
    <row r="594" spans="1:11" x14ac:dyDescent="0.25">
      <c r="A594" s="87"/>
      <c r="B594" s="99"/>
      <c r="C594" s="84"/>
      <c r="D594" s="1" t="s">
        <v>1400</v>
      </c>
      <c r="E594" s="1" t="s">
        <v>1400</v>
      </c>
      <c r="F594" s="1" t="s">
        <v>1457</v>
      </c>
      <c r="G594" s="1">
        <v>18</v>
      </c>
      <c r="H594" t="s">
        <v>1881</v>
      </c>
      <c r="I594" s="90"/>
      <c r="J594" s="4" t="s">
        <v>1882</v>
      </c>
      <c r="K594" s="51" t="s">
        <v>1883</v>
      </c>
    </row>
    <row r="595" spans="1:11" x14ac:dyDescent="0.25">
      <c r="A595" s="87"/>
      <c r="B595" s="99"/>
      <c r="C595" s="84"/>
      <c r="D595" s="1" t="s">
        <v>1400</v>
      </c>
      <c r="E595" s="1" t="s">
        <v>1400</v>
      </c>
      <c r="F595" s="1" t="s">
        <v>1457</v>
      </c>
      <c r="G595" s="1">
        <v>19</v>
      </c>
      <c r="H595" t="s">
        <v>2982</v>
      </c>
      <c r="I595" s="90"/>
      <c r="J595" s="4" t="s">
        <v>2983</v>
      </c>
      <c r="K595" s="53" t="s">
        <v>2984</v>
      </c>
    </row>
    <row r="596" spans="1:11" x14ac:dyDescent="0.25">
      <c r="A596" s="87"/>
      <c r="B596" s="99"/>
      <c r="C596" s="84"/>
      <c r="D596" s="1" t="s">
        <v>1400</v>
      </c>
      <c r="E596" s="1" t="s">
        <v>1400</v>
      </c>
      <c r="F596" s="1" t="s">
        <v>1457</v>
      </c>
      <c r="G596" s="1">
        <v>20</v>
      </c>
      <c r="H596" t="s">
        <v>1556</v>
      </c>
      <c r="I596" s="90"/>
      <c r="J596" s="4" t="s">
        <v>1000</v>
      </c>
      <c r="K596" s="51" t="s">
        <v>1001</v>
      </c>
    </row>
    <row r="597" spans="1:11" x14ac:dyDescent="0.25">
      <c r="A597" s="87"/>
      <c r="B597" s="99"/>
      <c r="C597" s="84"/>
      <c r="D597" s="1" t="s">
        <v>1400</v>
      </c>
      <c r="E597" s="1" t="s">
        <v>1400</v>
      </c>
      <c r="F597" s="1" t="s">
        <v>1457</v>
      </c>
      <c r="G597" s="1">
        <v>21</v>
      </c>
      <c r="H597" t="s">
        <v>2985</v>
      </c>
      <c r="I597" s="90"/>
      <c r="J597" s="4" t="s">
        <v>2986</v>
      </c>
      <c r="K597" s="53" t="s">
        <v>2987</v>
      </c>
    </row>
    <row r="598" spans="1:11" x14ac:dyDescent="0.25">
      <c r="A598" s="87"/>
      <c r="B598" s="99"/>
      <c r="C598" s="84"/>
      <c r="D598" s="1" t="s">
        <v>1400</v>
      </c>
      <c r="E598" s="1" t="s">
        <v>1400</v>
      </c>
      <c r="F598" s="1" t="s">
        <v>1457</v>
      </c>
      <c r="G598" s="1">
        <v>22</v>
      </c>
      <c r="H598" s="4" t="s">
        <v>2988</v>
      </c>
      <c r="I598" s="90"/>
      <c r="J598" s="4" t="s">
        <v>2989</v>
      </c>
      <c r="K598" s="53" t="s">
        <v>2990</v>
      </c>
    </row>
    <row r="599" spans="1:11" x14ac:dyDescent="0.25">
      <c r="A599" s="87"/>
      <c r="B599" s="99"/>
      <c r="C599" s="84"/>
      <c r="D599" s="1" t="s">
        <v>1400</v>
      </c>
      <c r="E599" s="1" t="s">
        <v>1400</v>
      </c>
      <c r="F599" s="1" t="s">
        <v>1457</v>
      </c>
      <c r="G599" s="1">
        <v>23</v>
      </c>
      <c r="H599" t="s">
        <v>2031</v>
      </c>
      <c r="I599" s="90"/>
      <c r="J599" s="4" t="s">
        <v>2032</v>
      </c>
      <c r="K599" s="51" t="s">
        <v>2033</v>
      </c>
    </row>
    <row r="600" spans="1:11" x14ac:dyDescent="0.25">
      <c r="A600" s="87"/>
      <c r="B600" s="99"/>
      <c r="C600" s="84"/>
      <c r="D600" s="1" t="s">
        <v>1400</v>
      </c>
      <c r="E600" s="1" t="s">
        <v>1400</v>
      </c>
      <c r="F600" s="1" t="s">
        <v>1457</v>
      </c>
      <c r="G600" s="1">
        <v>24</v>
      </c>
      <c r="H600" t="s">
        <v>2034</v>
      </c>
      <c r="I600" s="90"/>
      <c r="J600" s="4" t="s">
        <v>2035</v>
      </c>
      <c r="K600" s="51" t="s">
        <v>2036</v>
      </c>
    </row>
    <row r="601" spans="1:11" x14ac:dyDescent="0.25">
      <c r="A601" s="87"/>
      <c r="B601" s="99"/>
      <c r="C601" s="84"/>
      <c r="D601" s="1" t="s">
        <v>1400</v>
      </c>
      <c r="E601" s="1" t="s">
        <v>1400</v>
      </c>
      <c r="F601" s="1" t="s">
        <v>1533</v>
      </c>
      <c r="G601" s="1">
        <v>25</v>
      </c>
      <c r="H601" t="s">
        <v>2991</v>
      </c>
      <c r="I601" s="90"/>
      <c r="J601" s="4" t="s">
        <v>2992</v>
      </c>
      <c r="K601" s="53" t="s">
        <v>2993</v>
      </c>
    </row>
    <row r="602" spans="1:11" x14ac:dyDescent="0.25">
      <c r="A602" s="87"/>
      <c r="B602" s="99"/>
      <c r="C602" s="84"/>
      <c r="D602" s="1" t="s">
        <v>1400</v>
      </c>
      <c r="E602" s="1" t="s">
        <v>1400</v>
      </c>
      <c r="F602" s="1" t="s">
        <v>1533</v>
      </c>
      <c r="G602" s="1">
        <v>26</v>
      </c>
      <c r="H602" t="s">
        <v>2037</v>
      </c>
      <c r="I602" s="90"/>
      <c r="J602" s="4" t="s">
        <v>2038</v>
      </c>
      <c r="K602" s="51" t="s">
        <v>2039</v>
      </c>
    </row>
    <row r="603" spans="1:11" x14ac:dyDescent="0.25">
      <c r="A603" s="87"/>
      <c r="B603" s="99"/>
      <c r="C603" s="84"/>
      <c r="D603" s="1" t="s">
        <v>1400</v>
      </c>
      <c r="E603" s="1" t="s">
        <v>1400</v>
      </c>
      <c r="F603" s="1" t="s">
        <v>1533</v>
      </c>
      <c r="G603" s="1">
        <v>27</v>
      </c>
      <c r="H603" t="s">
        <v>2994</v>
      </c>
      <c r="I603" s="90"/>
      <c r="J603" s="4" t="s">
        <v>2995</v>
      </c>
      <c r="K603" s="53" t="s">
        <v>2996</v>
      </c>
    </row>
    <row r="604" spans="1:11" x14ac:dyDescent="0.25">
      <c r="A604" s="87"/>
      <c r="B604" s="99"/>
      <c r="C604" s="84"/>
      <c r="D604" s="1" t="s">
        <v>1400</v>
      </c>
      <c r="E604" s="1" t="s">
        <v>1400</v>
      </c>
      <c r="F604" s="1" t="s">
        <v>1533</v>
      </c>
      <c r="G604" s="1">
        <v>28</v>
      </c>
      <c r="H604" t="s">
        <v>2997</v>
      </c>
      <c r="I604" s="90"/>
      <c r="J604" s="4" t="s">
        <v>2998</v>
      </c>
      <c r="K604" s="53" t="s">
        <v>2999</v>
      </c>
    </row>
    <row r="605" spans="1:11" x14ac:dyDescent="0.25">
      <c r="A605" s="87"/>
      <c r="B605" s="99"/>
      <c r="C605" s="84"/>
      <c r="D605" s="1" t="s">
        <v>1400</v>
      </c>
      <c r="E605" s="1" t="s">
        <v>1400</v>
      </c>
      <c r="F605" s="1" t="s">
        <v>1533</v>
      </c>
      <c r="G605" s="1">
        <v>29</v>
      </c>
      <c r="H605" t="s">
        <v>3000</v>
      </c>
      <c r="I605" s="90"/>
      <c r="J605" s="4" t="s">
        <v>2040</v>
      </c>
      <c r="K605" s="51" t="s">
        <v>2041</v>
      </c>
    </row>
    <row r="606" spans="1:11" x14ac:dyDescent="0.25">
      <c r="A606" s="87"/>
      <c r="B606" s="99"/>
      <c r="C606" s="84"/>
      <c r="D606" s="1" t="s">
        <v>1400</v>
      </c>
      <c r="E606" s="1" t="s">
        <v>1400</v>
      </c>
      <c r="F606" s="1" t="s">
        <v>1533</v>
      </c>
      <c r="G606" s="1">
        <v>30</v>
      </c>
      <c r="H606" t="s">
        <v>3001</v>
      </c>
      <c r="I606" s="90"/>
      <c r="J606" s="4" t="s">
        <v>3002</v>
      </c>
      <c r="K606" s="53" t="s">
        <v>3003</v>
      </c>
    </row>
    <row r="607" spans="1:11" x14ac:dyDescent="0.25">
      <c r="A607" s="87"/>
      <c r="B607" s="99"/>
      <c r="C607" s="84"/>
      <c r="D607" s="1" t="s">
        <v>1400</v>
      </c>
      <c r="E607" s="1" t="s">
        <v>1400</v>
      </c>
      <c r="F607" s="1" t="s">
        <v>1533</v>
      </c>
      <c r="G607" s="1">
        <v>31</v>
      </c>
      <c r="H607" t="s">
        <v>2042</v>
      </c>
      <c r="I607" s="90"/>
      <c r="J607" s="4" t="s">
        <v>2043</v>
      </c>
      <c r="K607" s="51" t="s">
        <v>2044</v>
      </c>
    </row>
    <row r="608" spans="1:11" x14ac:dyDescent="0.25">
      <c r="A608" s="87"/>
      <c r="B608" s="99"/>
      <c r="C608" s="84"/>
      <c r="D608" s="1" t="s">
        <v>1400</v>
      </c>
      <c r="E608" s="1" t="s">
        <v>1400</v>
      </c>
      <c r="F608" s="1" t="s">
        <v>1533</v>
      </c>
      <c r="G608" s="1">
        <v>32</v>
      </c>
      <c r="H608" t="s">
        <v>2045</v>
      </c>
      <c r="I608" s="90"/>
      <c r="J608" s="4" t="s">
        <v>2046</v>
      </c>
      <c r="K608" s="51" t="s">
        <v>2047</v>
      </c>
    </row>
    <row r="609" spans="1:11" x14ac:dyDescent="0.25">
      <c r="A609" s="87"/>
      <c r="B609" s="99"/>
      <c r="C609" s="84"/>
      <c r="D609" s="1" t="s">
        <v>1400</v>
      </c>
      <c r="E609" s="1" t="s">
        <v>1400</v>
      </c>
      <c r="F609" s="1" t="s">
        <v>1533</v>
      </c>
      <c r="G609" s="1">
        <v>33</v>
      </c>
      <c r="H609" t="s">
        <v>2048</v>
      </c>
      <c r="I609" s="90"/>
      <c r="J609" s="4" t="s">
        <v>2049</v>
      </c>
      <c r="K609" s="51" t="s">
        <v>2050</v>
      </c>
    </row>
    <row r="610" spans="1:11" x14ac:dyDescent="0.25">
      <c r="A610" s="87"/>
      <c r="B610" s="99"/>
      <c r="C610" s="84"/>
      <c r="D610" s="1" t="s">
        <v>1400</v>
      </c>
      <c r="E610" s="1" t="s">
        <v>1400</v>
      </c>
      <c r="F610" s="1" t="s">
        <v>1533</v>
      </c>
      <c r="G610" s="1">
        <v>34</v>
      </c>
      <c r="H610" t="s">
        <v>2051</v>
      </c>
      <c r="I610" s="90"/>
      <c r="J610" s="4" t="s">
        <v>2052</v>
      </c>
      <c r="K610" s="51" t="s">
        <v>2053</v>
      </c>
    </row>
    <row r="611" spans="1:11" x14ac:dyDescent="0.25">
      <c r="A611" s="87"/>
      <c r="B611" s="99"/>
      <c r="C611" s="84"/>
      <c r="D611" s="1" t="s">
        <v>1400</v>
      </c>
      <c r="E611" s="1" t="s">
        <v>1400</v>
      </c>
      <c r="F611" s="1" t="s">
        <v>1533</v>
      </c>
      <c r="G611" s="1">
        <v>35</v>
      </c>
      <c r="H611" t="s">
        <v>68</v>
      </c>
      <c r="I611" s="90"/>
      <c r="J611" s="4" t="s">
        <v>1541</v>
      </c>
      <c r="K611" s="51" t="s">
        <v>1542</v>
      </c>
    </row>
    <row r="612" spans="1:11" x14ac:dyDescent="0.25">
      <c r="A612" s="87"/>
      <c r="B612" s="99"/>
      <c r="C612" s="84"/>
      <c r="D612" s="1" t="s">
        <v>1400</v>
      </c>
      <c r="E612" s="1" t="s">
        <v>1400</v>
      </c>
      <c r="F612" s="1" t="s">
        <v>1533</v>
      </c>
      <c r="G612" s="1">
        <v>36</v>
      </c>
      <c r="H612" s="4" t="s">
        <v>2822</v>
      </c>
      <c r="I612" s="90"/>
      <c r="J612" s="4" t="s">
        <v>2820</v>
      </c>
      <c r="K612" s="51" t="s">
        <v>2821</v>
      </c>
    </row>
    <row r="613" spans="1:11" x14ac:dyDescent="0.25">
      <c r="A613" s="88"/>
      <c r="B613" s="100"/>
      <c r="C613" s="85"/>
      <c r="D613" s="13" t="s">
        <v>1400</v>
      </c>
      <c r="E613" s="13" t="s">
        <v>1400</v>
      </c>
      <c r="F613" s="13" t="s">
        <v>1533</v>
      </c>
      <c r="G613" s="13">
        <v>37</v>
      </c>
      <c r="H613" s="14" t="s">
        <v>40</v>
      </c>
      <c r="I613" s="91"/>
      <c r="J613" s="18" t="s">
        <v>1543</v>
      </c>
      <c r="K613" s="52" t="s">
        <v>1544</v>
      </c>
    </row>
    <row r="614" spans="1:11" x14ac:dyDescent="0.25">
      <c r="A614" s="95" t="s">
        <v>291</v>
      </c>
      <c r="B614" s="80" t="s">
        <v>3007</v>
      </c>
      <c r="C614" s="83" t="s">
        <v>1430</v>
      </c>
      <c r="D614" s="6" t="s">
        <v>1400</v>
      </c>
      <c r="E614" s="6" t="s">
        <v>1400</v>
      </c>
      <c r="F614" s="6" t="s">
        <v>1533</v>
      </c>
      <c r="G614" s="6">
        <v>1</v>
      </c>
      <c r="H614" s="7" t="s">
        <v>40</v>
      </c>
      <c r="I614" s="92" t="s">
        <v>1387</v>
      </c>
      <c r="J614" s="16" t="s">
        <v>1543</v>
      </c>
      <c r="K614" s="50" t="s">
        <v>1544</v>
      </c>
    </row>
    <row r="615" spans="1:11" x14ac:dyDescent="0.25">
      <c r="A615" s="96"/>
      <c r="B615" s="81"/>
      <c r="C615" s="84"/>
      <c r="D615" s="1" t="s">
        <v>1400</v>
      </c>
      <c r="E615" s="1" t="s">
        <v>1400</v>
      </c>
      <c r="F615" s="1" t="s">
        <v>1533</v>
      </c>
      <c r="G615" s="1">
        <v>2</v>
      </c>
      <c r="H615" s="4" t="s">
        <v>2822</v>
      </c>
      <c r="I615" s="93"/>
      <c r="J615" s="4" t="s">
        <v>2820</v>
      </c>
      <c r="K615" s="51" t="s">
        <v>2821</v>
      </c>
    </row>
    <row r="616" spans="1:11" x14ac:dyDescent="0.25">
      <c r="A616" s="96"/>
      <c r="B616" s="81"/>
      <c r="C616" s="84"/>
      <c r="D616" s="1" t="s">
        <v>1400</v>
      </c>
      <c r="E616" s="1" t="s">
        <v>1400</v>
      </c>
      <c r="F616" s="1" t="s">
        <v>1533</v>
      </c>
      <c r="G616" s="1">
        <v>3</v>
      </c>
      <c r="H616" t="s">
        <v>68</v>
      </c>
      <c r="I616" s="93"/>
      <c r="J616" s="4" t="s">
        <v>1541</v>
      </c>
      <c r="K616" s="51" t="s">
        <v>1542</v>
      </c>
    </row>
    <row r="617" spans="1:11" x14ac:dyDescent="0.25">
      <c r="A617" s="96"/>
      <c r="B617" s="81"/>
      <c r="C617" s="84"/>
      <c r="D617" s="1" t="s">
        <v>1400</v>
      </c>
      <c r="E617" s="1" t="s">
        <v>1400</v>
      </c>
      <c r="F617" s="1" t="s">
        <v>1533</v>
      </c>
      <c r="G617" s="1">
        <v>4</v>
      </c>
      <c r="H617" t="s">
        <v>2051</v>
      </c>
      <c r="I617" s="93"/>
      <c r="J617" s="4" t="s">
        <v>2052</v>
      </c>
      <c r="K617" s="51" t="s">
        <v>2053</v>
      </c>
    </row>
    <row r="618" spans="1:11" x14ac:dyDescent="0.25">
      <c r="A618" s="96"/>
      <c r="B618" s="81"/>
      <c r="C618" s="84"/>
      <c r="D618" s="1" t="s">
        <v>1400</v>
      </c>
      <c r="E618" s="1" t="s">
        <v>1400</v>
      </c>
      <c r="F618" s="1" t="s">
        <v>1533</v>
      </c>
      <c r="G618" s="1">
        <v>5</v>
      </c>
      <c r="H618" t="s">
        <v>2048</v>
      </c>
      <c r="I618" s="93"/>
      <c r="J618" s="4" t="s">
        <v>2049</v>
      </c>
      <c r="K618" s="51" t="s">
        <v>2050</v>
      </c>
    </row>
    <row r="619" spans="1:11" x14ac:dyDescent="0.25">
      <c r="A619" s="96"/>
      <c r="B619" s="81"/>
      <c r="C619" s="84"/>
      <c r="D619" s="1" t="s">
        <v>1400</v>
      </c>
      <c r="E619" s="1" t="s">
        <v>1400</v>
      </c>
      <c r="F619" s="1" t="s">
        <v>1533</v>
      </c>
      <c r="G619" s="1">
        <v>6</v>
      </c>
      <c r="H619" t="s">
        <v>2045</v>
      </c>
      <c r="I619" s="93"/>
      <c r="J619" s="4" t="s">
        <v>2046</v>
      </c>
      <c r="K619" s="51" t="s">
        <v>2047</v>
      </c>
    </row>
    <row r="620" spans="1:11" x14ac:dyDescent="0.25">
      <c r="A620" s="96"/>
      <c r="B620" s="81"/>
      <c r="C620" s="84"/>
      <c r="D620" s="1" t="s">
        <v>1400</v>
      </c>
      <c r="E620" s="1" t="s">
        <v>1400</v>
      </c>
      <c r="F620" s="1" t="s">
        <v>1533</v>
      </c>
      <c r="G620" s="1">
        <v>7</v>
      </c>
      <c r="H620" t="s">
        <v>2042</v>
      </c>
      <c r="I620" s="93"/>
      <c r="J620" s="4" t="s">
        <v>2043</v>
      </c>
      <c r="K620" s="51" t="s">
        <v>2044</v>
      </c>
    </row>
    <row r="621" spans="1:11" x14ac:dyDescent="0.25">
      <c r="A621" s="96"/>
      <c r="B621" s="81"/>
      <c r="C621" s="84"/>
      <c r="D621" s="1" t="s">
        <v>1400</v>
      </c>
      <c r="E621" s="1" t="s">
        <v>1400</v>
      </c>
      <c r="F621" s="1" t="s">
        <v>1533</v>
      </c>
      <c r="G621" s="1">
        <v>8</v>
      </c>
      <c r="H621" t="s">
        <v>3001</v>
      </c>
      <c r="I621" s="93"/>
      <c r="J621" s="4" t="s">
        <v>3002</v>
      </c>
      <c r="K621" s="53" t="s">
        <v>3003</v>
      </c>
    </row>
    <row r="622" spans="1:11" x14ac:dyDescent="0.25">
      <c r="A622" s="96"/>
      <c r="B622" s="81"/>
      <c r="C622" s="84"/>
      <c r="D622" s="1" t="s">
        <v>1400</v>
      </c>
      <c r="E622" s="1" t="s">
        <v>1400</v>
      </c>
      <c r="F622" s="1" t="s">
        <v>1533</v>
      </c>
      <c r="G622" s="1">
        <v>9</v>
      </c>
      <c r="H622" t="s">
        <v>3000</v>
      </c>
      <c r="I622" s="93"/>
      <c r="J622" s="4" t="s">
        <v>2040</v>
      </c>
      <c r="K622" s="51" t="s">
        <v>2041</v>
      </c>
    </row>
    <row r="623" spans="1:11" x14ac:dyDescent="0.25">
      <c r="A623" s="96"/>
      <c r="B623" s="81"/>
      <c r="C623" s="84"/>
      <c r="D623" s="1" t="s">
        <v>1400</v>
      </c>
      <c r="E623" s="1" t="s">
        <v>1400</v>
      </c>
      <c r="F623" s="1" t="s">
        <v>1533</v>
      </c>
      <c r="G623" s="1">
        <v>10</v>
      </c>
      <c r="H623" t="s">
        <v>2997</v>
      </c>
      <c r="I623" s="93"/>
      <c r="J623" s="4" t="s">
        <v>2998</v>
      </c>
      <c r="K623" s="53" t="s">
        <v>2999</v>
      </c>
    </row>
    <row r="624" spans="1:11" x14ac:dyDescent="0.25">
      <c r="A624" s="96"/>
      <c r="B624" s="81"/>
      <c r="C624" s="84"/>
      <c r="D624" s="1" t="s">
        <v>1400</v>
      </c>
      <c r="E624" s="1" t="s">
        <v>1400</v>
      </c>
      <c r="F624" s="1" t="s">
        <v>1533</v>
      </c>
      <c r="G624" s="1">
        <v>11</v>
      </c>
      <c r="H624" t="s">
        <v>2994</v>
      </c>
      <c r="I624" s="93"/>
      <c r="J624" s="4" t="s">
        <v>2995</v>
      </c>
      <c r="K624" s="53" t="s">
        <v>2996</v>
      </c>
    </row>
    <row r="625" spans="1:11" x14ac:dyDescent="0.25">
      <c r="A625" s="96"/>
      <c r="B625" s="81"/>
      <c r="C625" s="84"/>
      <c r="D625" s="1" t="s">
        <v>1400</v>
      </c>
      <c r="E625" s="1" t="s">
        <v>1400</v>
      </c>
      <c r="F625" s="1" t="s">
        <v>1533</v>
      </c>
      <c r="G625" s="1">
        <v>12</v>
      </c>
      <c r="H625" t="s">
        <v>2037</v>
      </c>
      <c r="I625" s="93"/>
      <c r="J625" s="4" t="s">
        <v>2038</v>
      </c>
      <c r="K625" s="51" t="s">
        <v>2039</v>
      </c>
    </row>
    <row r="626" spans="1:11" x14ac:dyDescent="0.25">
      <c r="A626" s="96"/>
      <c r="B626" s="81"/>
      <c r="C626" s="84"/>
      <c r="D626" s="1" t="s">
        <v>1400</v>
      </c>
      <c r="E626" s="1" t="s">
        <v>1400</v>
      </c>
      <c r="F626" s="1" t="s">
        <v>1533</v>
      </c>
      <c r="G626" s="1">
        <v>13</v>
      </c>
      <c r="H626" t="s">
        <v>2991</v>
      </c>
      <c r="I626" s="93"/>
      <c r="J626" s="4" t="s">
        <v>2992</v>
      </c>
      <c r="K626" s="53" t="s">
        <v>2993</v>
      </c>
    </row>
    <row r="627" spans="1:11" x14ac:dyDescent="0.25">
      <c r="A627" s="96"/>
      <c r="B627" s="81"/>
      <c r="C627" s="84"/>
      <c r="D627" s="1" t="s">
        <v>1400</v>
      </c>
      <c r="E627" s="1" t="s">
        <v>1400</v>
      </c>
      <c r="F627" s="1" t="s">
        <v>1457</v>
      </c>
      <c r="G627" s="1">
        <v>14</v>
      </c>
      <c r="H627" t="s">
        <v>2034</v>
      </c>
      <c r="I627" s="93"/>
      <c r="J627" s="4" t="s">
        <v>2035</v>
      </c>
      <c r="K627" s="51" t="s">
        <v>2036</v>
      </c>
    </row>
    <row r="628" spans="1:11" x14ac:dyDescent="0.25">
      <c r="A628" s="96"/>
      <c r="B628" s="81"/>
      <c r="C628" s="84"/>
      <c r="D628" s="1" t="s">
        <v>1400</v>
      </c>
      <c r="E628" s="1" t="s">
        <v>1400</v>
      </c>
      <c r="F628" s="1" t="s">
        <v>1457</v>
      </c>
      <c r="G628" s="1">
        <v>15</v>
      </c>
      <c r="H628" t="s">
        <v>2031</v>
      </c>
      <c r="I628" s="93"/>
      <c r="J628" s="4" t="s">
        <v>2032</v>
      </c>
      <c r="K628" s="51" t="s">
        <v>2033</v>
      </c>
    </row>
    <row r="629" spans="1:11" x14ac:dyDescent="0.25">
      <c r="A629" s="96"/>
      <c r="B629" s="81"/>
      <c r="C629" s="84"/>
      <c r="D629" s="1" t="s">
        <v>1400</v>
      </c>
      <c r="E629" s="1" t="s">
        <v>1400</v>
      </c>
      <c r="F629" s="1" t="s">
        <v>1457</v>
      </c>
      <c r="G629" s="1">
        <v>16</v>
      </c>
      <c r="H629" s="4" t="s">
        <v>2988</v>
      </c>
      <c r="I629" s="93"/>
      <c r="J629" s="4" t="s">
        <v>2989</v>
      </c>
      <c r="K629" s="53" t="s">
        <v>2990</v>
      </c>
    </row>
    <row r="630" spans="1:11" x14ac:dyDescent="0.25">
      <c r="A630" s="96"/>
      <c r="B630" s="81"/>
      <c r="C630" s="84"/>
      <c r="D630" s="1" t="s">
        <v>1400</v>
      </c>
      <c r="E630" s="1" t="s">
        <v>1400</v>
      </c>
      <c r="F630" s="1" t="s">
        <v>1457</v>
      </c>
      <c r="G630" s="1">
        <v>17</v>
      </c>
      <c r="H630" t="s">
        <v>2985</v>
      </c>
      <c r="I630" s="93"/>
      <c r="J630" s="4" t="s">
        <v>2986</v>
      </c>
      <c r="K630" s="53" t="s">
        <v>2987</v>
      </c>
    </row>
    <row r="631" spans="1:11" x14ac:dyDescent="0.25">
      <c r="A631" s="96"/>
      <c r="B631" s="81"/>
      <c r="C631" s="84"/>
      <c r="D631" s="1" t="s">
        <v>1400</v>
      </c>
      <c r="E631" s="1" t="s">
        <v>1400</v>
      </c>
      <c r="F631" s="1" t="s">
        <v>1457</v>
      </c>
      <c r="G631" s="1">
        <v>18</v>
      </c>
      <c r="H631" t="s">
        <v>1556</v>
      </c>
      <c r="I631" s="93"/>
      <c r="J631" s="4" t="s">
        <v>1000</v>
      </c>
      <c r="K631" s="51" t="s">
        <v>1001</v>
      </c>
    </row>
    <row r="632" spans="1:11" x14ac:dyDescent="0.25">
      <c r="A632" s="96"/>
      <c r="B632" s="81"/>
      <c r="C632" s="84"/>
      <c r="D632" s="1" t="s">
        <v>1400</v>
      </c>
      <c r="E632" s="1" t="s">
        <v>1400</v>
      </c>
      <c r="F632" s="1" t="s">
        <v>1457</v>
      </c>
      <c r="G632" s="1">
        <v>19</v>
      </c>
      <c r="H632" t="s">
        <v>2982</v>
      </c>
      <c r="I632" s="93"/>
      <c r="J632" s="4" t="s">
        <v>2983</v>
      </c>
      <c r="K632" s="53" t="s">
        <v>2984</v>
      </c>
    </row>
    <row r="633" spans="1:11" x14ac:dyDescent="0.25">
      <c r="A633" s="96"/>
      <c r="B633" s="81"/>
      <c r="C633" s="84"/>
      <c r="D633" s="1" t="s">
        <v>1400</v>
      </c>
      <c r="E633" s="1" t="s">
        <v>1400</v>
      </c>
      <c r="F633" s="1" t="s">
        <v>1457</v>
      </c>
      <c r="G633" s="1">
        <v>20</v>
      </c>
      <c r="H633" t="s">
        <v>1881</v>
      </c>
      <c r="I633" s="93"/>
      <c r="J633" s="4" t="s">
        <v>1882</v>
      </c>
      <c r="K633" s="51" t="s">
        <v>1883</v>
      </c>
    </row>
    <row r="634" spans="1:11" x14ac:dyDescent="0.25">
      <c r="A634" s="96"/>
      <c r="B634" s="81"/>
      <c r="C634" s="84"/>
      <c r="D634" s="1" t="s">
        <v>1400</v>
      </c>
      <c r="E634" s="1" t="s">
        <v>1400</v>
      </c>
      <c r="F634" s="1" t="s">
        <v>1583</v>
      </c>
      <c r="G634" s="1">
        <v>21</v>
      </c>
      <c r="H634" t="s">
        <v>1018</v>
      </c>
      <c r="I634" s="93"/>
      <c r="J634" s="4" t="s">
        <v>2029</v>
      </c>
      <c r="K634" s="51" t="s">
        <v>2030</v>
      </c>
    </row>
    <row r="635" spans="1:11" x14ac:dyDescent="0.25">
      <c r="A635" s="96"/>
      <c r="B635" s="81"/>
      <c r="C635" s="84"/>
      <c r="D635" s="1" t="s">
        <v>1400</v>
      </c>
      <c r="E635" s="1" t="s">
        <v>1400</v>
      </c>
      <c r="F635" s="1" t="s">
        <v>1583</v>
      </c>
      <c r="G635" s="1">
        <v>22</v>
      </c>
      <c r="H635" s="4" t="s">
        <v>2979</v>
      </c>
      <c r="I635" s="93"/>
      <c r="J635" s="4" t="s">
        <v>2980</v>
      </c>
      <c r="K635" s="53" t="s">
        <v>2981</v>
      </c>
    </row>
    <row r="636" spans="1:11" x14ac:dyDescent="0.25">
      <c r="A636" s="96"/>
      <c r="B636" s="81"/>
      <c r="C636" s="84"/>
      <c r="D636" s="1" t="s">
        <v>1400</v>
      </c>
      <c r="E636" s="1" t="s">
        <v>1400</v>
      </c>
      <c r="F636" s="1" t="s">
        <v>1583</v>
      </c>
      <c r="G636" s="1">
        <v>23</v>
      </c>
      <c r="H636" t="s">
        <v>2976</v>
      </c>
      <c r="I636" s="93"/>
      <c r="J636" s="4" t="s">
        <v>2977</v>
      </c>
      <c r="K636" s="53" t="s">
        <v>2978</v>
      </c>
    </row>
    <row r="637" spans="1:11" x14ac:dyDescent="0.25">
      <c r="A637" s="96"/>
      <c r="B637" s="81"/>
      <c r="C637" s="84"/>
      <c r="D637" s="1" t="s">
        <v>1400</v>
      </c>
      <c r="E637" s="1" t="s">
        <v>1400</v>
      </c>
      <c r="F637" s="1" t="s">
        <v>1583</v>
      </c>
      <c r="G637" s="1">
        <v>24</v>
      </c>
      <c r="H637" t="s">
        <v>2973</v>
      </c>
      <c r="I637" s="93"/>
      <c r="J637" s="4" t="s">
        <v>2974</v>
      </c>
      <c r="K637" s="53" t="s">
        <v>2975</v>
      </c>
    </row>
    <row r="638" spans="1:11" x14ac:dyDescent="0.25">
      <c r="A638" s="96"/>
      <c r="B638" s="81"/>
      <c r="C638" s="84"/>
      <c r="D638" s="1" t="s">
        <v>1400</v>
      </c>
      <c r="E638" s="1" t="s">
        <v>1400</v>
      </c>
      <c r="F638" s="1" t="s">
        <v>1583</v>
      </c>
      <c r="G638" s="1">
        <v>25</v>
      </c>
      <c r="H638" t="s">
        <v>2970</v>
      </c>
      <c r="I638" s="93"/>
      <c r="J638" s="4" t="s">
        <v>2971</v>
      </c>
      <c r="K638" s="53" t="s">
        <v>2972</v>
      </c>
    </row>
    <row r="639" spans="1:11" x14ac:dyDescent="0.25">
      <c r="A639" s="96"/>
      <c r="B639" s="81"/>
      <c r="C639" s="84"/>
      <c r="D639" s="1" t="s">
        <v>1400</v>
      </c>
      <c r="E639" s="1" t="s">
        <v>1400</v>
      </c>
      <c r="F639" s="1" t="s">
        <v>1583</v>
      </c>
      <c r="G639" s="1">
        <v>26</v>
      </c>
      <c r="H639" t="s">
        <v>2967</v>
      </c>
      <c r="I639" s="93"/>
      <c r="J639" s="4" t="s">
        <v>2968</v>
      </c>
      <c r="K639" s="53" t="s">
        <v>2969</v>
      </c>
    </row>
    <row r="640" spans="1:11" x14ac:dyDescent="0.25">
      <c r="A640" s="96"/>
      <c r="B640" s="81"/>
      <c r="C640" s="84"/>
      <c r="D640" s="1" t="s">
        <v>1400</v>
      </c>
      <c r="E640" s="1" t="s">
        <v>1400</v>
      </c>
      <c r="F640" s="1" t="s">
        <v>1583</v>
      </c>
      <c r="G640" s="1">
        <v>27</v>
      </c>
      <c r="H640" t="s">
        <v>2026</v>
      </c>
      <c r="I640" s="93"/>
      <c r="J640" s="4" t="s">
        <v>2027</v>
      </c>
      <c r="K640" s="51" t="s">
        <v>2028</v>
      </c>
    </row>
    <row r="641" spans="1:11" x14ac:dyDescent="0.25">
      <c r="A641" s="96"/>
      <c r="B641" s="81"/>
      <c r="C641" s="84"/>
      <c r="D641" s="1" t="s">
        <v>1400</v>
      </c>
      <c r="E641" s="1" t="s">
        <v>1400</v>
      </c>
      <c r="F641" s="1" t="s">
        <v>1583</v>
      </c>
      <c r="G641" s="1">
        <v>28</v>
      </c>
      <c r="H641" t="s">
        <v>2964</v>
      </c>
      <c r="I641" s="93"/>
      <c r="J641" s="4" t="s">
        <v>2965</v>
      </c>
      <c r="K641" s="53" t="s">
        <v>2966</v>
      </c>
    </row>
    <row r="642" spans="1:11" x14ac:dyDescent="0.25">
      <c r="A642" s="96"/>
      <c r="B642" s="81"/>
      <c r="C642" s="84"/>
      <c r="D642" s="1" t="s">
        <v>1400</v>
      </c>
      <c r="E642" s="1" t="s">
        <v>1400</v>
      </c>
      <c r="F642" s="1" t="s">
        <v>1583</v>
      </c>
      <c r="G642" s="1">
        <v>29</v>
      </c>
      <c r="H642" t="s">
        <v>2023</v>
      </c>
      <c r="I642" s="93"/>
      <c r="J642" s="4" t="s">
        <v>2024</v>
      </c>
      <c r="K642" s="51" t="s">
        <v>2025</v>
      </c>
    </row>
    <row r="643" spans="1:11" x14ac:dyDescent="0.25">
      <c r="A643" s="96"/>
      <c r="B643" s="81"/>
      <c r="C643" s="84"/>
      <c r="D643" s="1" t="s">
        <v>1400</v>
      </c>
      <c r="E643" s="1" t="s">
        <v>1400</v>
      </c>
      <c r="F643" s="1" t="s">
        <v>1583</v>
      </c>
      <c r="G643" s="1">
        <v>30</v>
      </c>
      <c r="H643" t="s">
        <v>2020</v>
      </c>
      <c r="I643" s="93"/>
      <c r="J643" s="4" t="s">
        <v>2021</v>
      </c>
      <c r="K643" s="51" t="s">
        <v>2022</v>
      </c>
    </row>
    <row r="644" spans="1:11" x14ac:dyDescent="0.25">
      <c r="A644" s="96"/>
      <c r="B644" s="81"/>
      <c r="C644" s="84"/>
      <c r="D644" s="1" t="s">
        <v>1400</v>
      </c>
      <c r="E644" s="1" t="s">
        <v>1400</v>
      </c>
      <c r="F644" s="1" t="s">
        <v>1583</v>
      </c>
      <c r="G644" s="1">
        <v>31</v>
      </c>
      <c r="H644" t="s">
        <v>2017</v>
      </c>
      <c r="I644" s="93"/>
      <c r="J644" s="4" t="s">
        <v>2018</v>
      </c>
      <c r="K644" s="51" t="s">
        <v>2019</v>
      </c>
    </row>
    <row r="645" spans="1:11" x14ac:dyDescent="0.25">
      <c r="A645" s="96"/>
      <c r="B645" s="81"/>
      <c r="C645" s="84"/>
      <c r="D645" s="1" t="s">
        <v>1400</v>
      </c>
      <c r="E645" s="1" t="s">
        <v>1400</v>
      </c>
      <c r="F645" s="1" t="s">
        <v>1583</v>
      </c>
      <c r="G645" s="1">
        <v>32</v>
      </c>
      <c r="H645" t="s">
        <v>2014</v>
      </c>
      <c r="I645" s="93"/>
      <c r="J645" s="4" t="s">
        <v>2015</v>
      </c>
      <c r="K645" s="51" t="s">
        <v>2016</v>
      </c>
    </row>
    <row r="646" spans="1:11" x14ac:dyDescent="0.25">
      <c r="A646" s="96"/>
      <c r="B646" s="81"/>
      <c r="C646" s="84"/>
      <c r="D646" s="1" t="s">
        <v>1400</v>
      </c>
      <c r="E646" s="1" t="s">
        <v>1400</v>
      </c>
      <c r="F646" s="1" t="s">
        <v>1583</v>
      </c>
      <c r="G646" s="1">
        <v>33</v>
      </c>
      <c r="H646" t="s">
        <v>2011</v>
      </c>
      <c r="I646" s="93"/>
      <c r="J646" s="4" t="s">
        <v>2012</v>
      </c>
      <c r="K646" s="51" t="s">
        <v>2013</v>
      </c>
    </row>
    <row r="647" spans="1:11" x14ac:dyDescent="0.25">
      <c r="A647" s="96"/>
      <c r="B647" s="81"/>
      <c r="C647" s="84"/>
      <c r="D647" s="1" t="s">
        <v>1400</v>
      </c>
      <c r="E647" s="1" t="s">
        <v>1400</v>
      </c>
      <c r="F647" s="1" t="s">
        <v>1583</v>
      </c>
      <c r="G647" s="1">
        <v>34</v>
      </c>
      <c r="H647" t="s">
        <v>2010</v>
      </c>
      <c r="I647" s="93"/>
      <c r="J647" s="4" t="s">
        <v>2962</v>
      </c>
      <c r="K647" s="53" t="s">
        <v>2963</v>
      </c>
    </row>
    <row r="648" spans="1:11" x14ac:dyDescent="0.25">
      <c r="A648" s="96"/>
      <c r="B648" s="81"/>
      <c r="C648" s="84"/>
      <c r="D648" s="1" t="s">
        <v>1400</v>
      </c>
      <c r="E648" s="1" t="s">
        <v>1400</v>
      </c>
      <c r="F648" s="1" t="s">
        <v>1583</v>
      </c>
      <c r="G648" s="1">
        <v>35</v>
      </c>
      <c r="H648" t="s">
        <v>2959</v>
      </c>
      <c r="I648" s="93"/>
      <c r="J648" s="4" t="s">
        <v>2960</v>
      </c>
      <c r="K648" s="53" t="s">
        <v>2961</v>
      </c>
    </row>
    <row r="649" spans="1:11" x14ac:dyDescent="0.25">
      <c r="A649" s="96"/>
      <c r="B649" s="81"/>
      <c r="C649" s="84"/>
      <c r="D649" s="1" t="s">
        <v>1400</v>
      </c>
      <c r="E649" s="1" t="s">
        <v>1400</v>
      </c>
      <c r="F649" s="1" t="s">
        <v>1583</v>
      </c>
      <c r="G649" s="1">
        <v>36</v>
      </c>
      <c r="H649" t="s">
        <v>2958</v>
      </c>
      <c r="I649" s="93"/>
      <c r="J649" s="4" t="s">
        <v>2008</v>
      </c>
      <c r="K649" s="51" t="s">
        <v>2009</v>
      </c>
    </row>
    <row r="650" spans="1:11" x14ac:dyDescent="0.25">
      <c r="A650" s="97"/>
      <c r="B650" s="82"/>
      <c r="C650" s="85"/>
      <c r="D650" s="13" t="s">
        <v>1400</v>
      </c>
      <c r="E650" s="13" t="s">
        <v>1400</v>
      </c>
      <c r="F650" s="13" t="s">
        <v>1583</v>
      </c>
      <c r="G650" s="13">
        <v>37</v>
      </c>
      <c r="H650" s="14" t="s">
        <v>1304</v>
      </c>
      <c r="I650" s="94"/>
      <c r="J650" s="18" t="s">
        <v>2006</v>
      </c>
      <c r="K650" s="52" t="s">
        <v>2007</v>
      </c>
    </row>
    <row r="651" spans="1:11" x14ac:dyDescent="0.25">
      <c r="A651" s="98" t="s">
        <v>184</v>
      </c>
      <c r="B651" s="80" t="s">
        <v>3008</v>
      </c>
      <c r="C651" s="83" t="s">
        <v>1432</v>
      </c>
      <c r="D651" s="6" t="s">
        <v>1400</v>
      </c>
      <c r="E651" s="6" t="s">
        <v>1428</v>
      </c>
      <c r="F651" s="6" t="s">
        <v>1432</v>
      </c>
      <c r="G651" s="6">
        <v>1</v>
      </c>
      <c r="H651" s="7" t="s">
        <v>1117</v>
      </c>
      <c r="I651" s="89" t="s">
        <v>9</v>
      </c>
      <c r="J651" s="16" t="s">
        <v>2054</v>
      </c>
      <c r="K651" s="50" t="s">
        <v>2055</v>
      </c>
    </row>
    <row r="652" spans="1:11" x14ac:dyDescent="0.25">
      <c r="A652" s="87"/>
      <c r="B652" s="99"/>
      <c r="C652" s="84"/>
      <c r="D652" s="1" t="s">
        <v>1400</v>
      </c>
      <c r="E652" s="1" t="s">
        <v>1428</v>
      </c>
      <c r="F652" s="1" t="s">
        <v>1432</v>
      </c>
      <c r="G652" s="1">
        <v>2</v>
      </c>
      <c r="H652" t="s">
        <v>2056</v>
      </c>
      <c r="I652" s="90"/>
      <c r="J652" s="4" t="s">
        <v>2057</v>
      </c>
      <c r="K652" s="51" t="s">
        <v>2058</v>
      </c>
    </row>
    <row r="653" spans="1:11" x14ac:dyDescent="0.25">
      <c r="A653" s="87"/>
      <c r="B653" s="99"/>
      <c r="C653" s="84"/>
      <c r="D653" s="1" t="s">
        <v>1400</v>
      </c>
      <c r="E653" s="1" t="s">
        <v>1428</v>
      </c>
      <c r="F653" s="1" t="s">
        <v>1432</v>
      </c>
      <c r="G653" s="1">
        <v>3</v>
      </c>
      <c r="H653" t="s">
        <v>2059</v>
      </c>
      <c r="I653" s="90"/>
      <c r="J653" s="4" t="s">
        <v>2060</v>
      </c>
      <c r="K653" s="51" t="s">
        <v>2061</v>
      </c>
    </row>
    <row r="654" spans="1:11" x14ac:dyDescent="0.25">
      <c r="A654" s="87"/>
      <c r="B654" s="99"/>
      <c r="C654" s="84"/>
      <c r="D654" s="1" t="s">
        <v>1400</v>
      </c>
      <c r="E654" s="1" t="s">
        <v>1400</v>
      </c>
      <c r="F654" s="1" t="s">
        <v>1433</v>
      </c>
      <c r="G654" s="1">
        <v>4</v>
      </c>
      <c r="H654" t="s">
        <v>1126</v>
      </c>
      <c r="I654" s="90"/>
      <c r="J654" s="4" t="s">
        <v>2062</v>
      </c>
      <c r="K654" s="51" t="s">
        <v>2063</v>
      </c>
    </row>
    <row r="655" spans="1:11" x14ac:dyDescent="0.25">
      <c r="A655" s="87"/>
      <c r="B655" s="99"/>
      <c r="C655" s="84"/>
      <c r="D655" s="1" t="s">
        <v>1400</v>
      </c>
      <c r="E655" s="1" t="s">
        <v>1400</v>
      </c>
      <c r="F655" s="1" t="s">
        <v>1433</v>
      </c>
      <c r="G655" s="1">
        <v>5</v>
      </c>
      <c r="H655" t="s">
        <v>1129</v>
      </c>
      <c r="I655" s="90"/>
      <c r="J655" s="4" t="s">
        <v>2064</v>
      </c>
      <c r="K655" s="51" t="s">
        <v>2065</v>
      </c>
    </row>
    <row r="656" spans="1:11" x14ac:dyDescent="0.25">
      <c r="A656" s="87"/>
      <c r="B656" s="99"/>
      <c r="C656" s="84"/>
      <c r="D656" s="1" t="s">
        <v>1400</v>
      </c>
      <c r="E656" s="1" t="s">
        <v>1400</v>
      </c>
      <c r="F656" s="1" t="s">
        <v>2066</v>
      </c>
      <c r="G656" s="1">
        <v>6</v>
      </c>
      <c r="H656" t="s">
        <v>2067</v>
      </c>
      <c r="I656" s="90"/>
      <c r="J656" s="4" t="s">
        <v>2068</v>
      </c>
      <c r="K656" s="51" t="s">
        <v>2069</v>
      </c>
    </row>
    <row r="657" spans="1:11" x14ac:dyDescent="0.25">
      <c r="A657" s="87"/>
      <c r="B657" s="99"/>
      <c r="C657" s="84"/>
      <c r="D657" s="1" t="s">
        <v>1400</v>
      </c>
      <c r="E657" s="1" t="s">
        <v>1400</v>
      </c>
      <c r="F657" s="1" t="s">
        <v>2066</v>
      </c>
      <c r="G657" s="1">
        <v>7</v>
      </c>
      <c r="H657" t="s">
        <v>2070</v>
      </c>
      <c r="I657" s="90"/>
      <c r="J657" s="4" t="s">
        <v>2071</v>
      </c>
      <c r="K657" s="51" t="s">
        <v>2072</v>
      </c>
    </row>
    <row r="658" spans="1:11" x14ac:dyDescent="0.25">
      <c r="A658" s="87"/>
      <c r="B658" s="99"/>
      <c r="C658" s="84"/>
      <c r="D658" s="1" t="s">
        <v>1400</v>
      </c>
      <c r="E658" s="1" t="s">
        <v>1400</v>
      </c>
      <c r="F658" s="1" t="s">
        <v>2066</v>
      </c>
      <c r="G658" s="1">
        <v>8</v>
      </c>
      <c r="H658" t="s">
        <v>2073</v>
      </c>
      <c r="I658" s="90"/>
      <c r="J658" s="4" t="s">
        <v>2074</v>
      </c>
      <c r="K658" s="51" t="s">
        <v>2075</v>
      </c>
    </row>
    <row r="659" spans="1:11" x14ac:dyDescent="0.25">
      <c r="A659" s="87"/>
      <c r="B659" s="99"/>
      <c r="C659" s="84"/>
      <c r="D659" s="1" t="s">
        <v>1400</v>
      </c>
      <c r="E659" s="1" t="s">
        <v>1400</v>
      </c>
      <c r="F659" s="1" t="s">
        <v>2066</v>
      </c>
      <c r="G659" s="1">
        <v>9</v>
      </c>
      <c r="H659" t="s">
        <v>2076</v>
      </c>
      <c r="I659" s="90"/>
      <c r="J659" s="4" t="s">
        <v>2077</v>
      </c>
      <c r="K659" s="51" t="s">
        <v>2078</v>
      </c>
    </row>
    <row r="660" spans="1:11" x14ac:dyDescent="0.25">
      <c r="A660" s="87"/>
      <c r="B660" s="99"/>
      <c r="C660" s="84"/>
      <c r="D660" s="1" t="s">
        <v>1400</v>
      </c>
      <c r="E660" s="1" t="s">
        <v>1400</v>
      </c>
      <c r="F660" s="1" t="s">
        <v>2066</v>
      </c>
      <c r="G660" s="1">
        <v>10</v>
      </c>
      <c r="H660" t="s">
        <v>2079</v>
      </c>
      <c r="I660" s="90"/>
      <c r="J660" s="4" t="s">
        <v>2080</v>
      </c>
      <c r="K660" s="51" t="s">
        <v>2081</v>
      </c>
    </row>
    <row r="661" spans="1:11" x14ac:dyDescent="0.25">
      <c r="A661" s="87"/>
      <c r="B661" s="99"/>
      <c r="C661" s="84"/>
      <c r="D661" s="1" t="s">
        <v>1400</v>
      </c>
      <c r="E661" s="1" t="s">
        <v>1400</v>
      </c>
      <c r="F661" s="1" t="s">
        <v>2066</v>
      </c>
      <c r="G661" s="1">
        <v>11</v>
      </c>
      <c r="H661" t="s">
        <v>2082</v>
      </c>
      <c r="I661" s="90"/>
      <c r="J661" s="4" t="s">
        <v>2083</v>
      </c>
      <c r="K661" s="51" t="s">
        <v>2084</v>
      </c>
    </row>
    <row r="662" spans="1:11" x14ac:dyDescent="0.25">
      <c r="A662" s="87"/>
      <c r="B662" s="99"/>
      <c r="C662" s="84"/>
      <c r="D662" s="1" t="s">
        <v>1400</v>
      </c>
      <c r="E662" s="1" t="s">
        <v>1400</v>
      </c>
      <c r="F662" s="1" t="s">
        <v>2066</v>
      </c>
      <c r="G662" s="1">
        <v>12</v>
      </c>
      <c r="H662" t="s">
        <v>1141</v>
      </c>
      <c r="I662" s="90"/>
      <c r="J662" s="4" t="s">
        <v>2085</v>
      </c>
      <c r="K662" s="51" t="s">
        <v>2086</v>
      </c>
    </row>
    <row r="663" spans="1:11" x14ac:dyDescent="0.25">
      <c r="A663" s="87"/>
      <c r="B663" s="99"/>
      <c r="C663" s="84"/>
      <c r="D663" s="1" t="s">
        <v>1400</v>
      </c>
      <c r="E663" s="1" t="s">
        <v>1400</v>
      </c>
      <c r="F663" s="1" t="s">
        <v>2066</v>
      </c>
      <c r="G663" s="1">
        <v>13</v>
      </c>
      <c r="H663" t="s">
        <v>2087</v>
      </c>
      <c r="I663" s="90"/>
      <c r="J663" s="4" t="s">
        <v>2088</v>
      </c>
      <c r="K663" s="51" t="s">
        <v>2089</v>
      </c>
    </row>
    <row r="664" spans="1:11" x14ac:dyDescent="0.25">
      <c r="A664" s="87"/>
      <c r="B664" s="99"/>
      <c r="C664" s="84"/>
      <c r="D664" s="1" t="s">
        <v>1400</v>
      </c>
      <c r="E664" s="1" t="s">
        <v>1400</v>
      </c>
      <c r="F664" s="1" t="s">
        <v>2066</v>
      </c>
      <c r="G664" s="1">
        <v>14</v>
      </c>
      <c r="H664" t="s">
        <v>2090</v>
      </c>
      <c r="I664" s="90"/>
      <c r="J664" s="4" t="s">
        <v>2091</v>
      </c>
      <c r="K664" s="51" t="s">
        <v>2092</v>
      </c>
    </row>
    <row r="665" spans="1:11" x14ac:dyDescent="0.25">
      <c r="A665" s="87"/>
      <c r="B665" s="99"/>
      <c r="C665" s="84"/>
      <c r="D665" s="1" t="s">
        <v>1400</v>
      </c>
      <c r="E665" s="1" t="s">
        <v>1400</v>
      </c>
      <c r="F665" s="1" t="s">
        <v>2066</v>
      </c>
      <c r="G665" s="1">
        <v>15</v>
      </c>
      <c r="H665" t="s">
        <v>1147</v>
      </c>
      <c r="I665" s="90"/>
      <c r="J665" s="4" t="s">
        <v>2093</v>
      </c>
      <c r="K665" s="51" t="s">
        <v>2094</v>
      </c>
    </row>
    <row r="666" spans="1:11" x14ac:dyDescent="0.25">
      <c r="A666" s="87"/>
      <c r="B666" s="99"/>
      <c r="C666" s="84"/>
      <c r="D666" s="1" t="s">
        <v>1400</v>
      </c>
      <c r="E666" s="1" t="s">
        <v>1400</v>
      </c>
      <c r="F666" s="1" t="s">
        <v>2066</v>
      </c>
      <c r="G666" s="1">
        <v>16</v>
      </c>
      <c r="H666" t="s">
        <v>2095</v>
      </c>
      <c r="I666" s="90"/>
      <c r="J666" s="4" t="s">
        <v>2096</v>
      </c>
      <c r="K666" s="51" t="s">
        <v>2097</v>
      </c>
    </row>
    <row r="667" spans="1:11" x14ac:dyDescent="0.25">
      <c r="A667" s="87"/>
      <c r="B667" s="99"/>
      <c r="C667" s="84"/>
      <c r="D667" s="1" t="s">
        <v>1400</v>
      </c>
      <c r="E667" s="1" t="s">
        <v>1400</v>
      </c>
      <c r="F667" s="1" t="s">
        <v>2066</v>
      </c>
      <c r="G667" s="1">
        <v>17</v>
      </c>
      <c r="H667" t="s">
        <v>1153</v>
      </c>
      <c r="I667" s="90"/>
      <c r="J667" s="4" t="s">
        <v>2098</v>
      </c>
      <c r="K667" s="51" t="s">
        <v>2099</v>
      </c>
    </row>
    <row r="668" spans="1:11" x14ac:dyDescent="0.25">
      <c r="A668" s="87"/>
      <c r="B668" s="99"/>
      <c r="C668" s="84"/>
      <c r="D668" s="1" t="s">
        <v>1400</v>
      </c>
      <c r="E668" s="1" t="s">
        <v>1400</v>
      </c>
      <c r="F668" s="1" t="s">
        <v>1533</v>
      </c>
      <c r="G668" s="1">
        <v>18</v>
      </c>
      <c r="H668" t="s">
        <v>40</v>
      </c>
      <c r="I668" s="90"/>
      <c r="J668" s="4" t="s">
        <v>1543</v>
      </c>
      <c r="K668" s="51" t="s">
        <v>1544</v>
      </c>
    </row>
    <row r="669" spans="1:11" x14ac:dyDescent="0.25">
      <c r="A669" s="98" t="s">
        <v>184</v>
      </c>
      <c r="B669" s="101" t="s">
        <v>2912</v>
      </c>
      <c r="C669" s="83" t="s">
        <v>1432</v>
      </c>
      <c r="D669" s="6" t="s">
        <v>1400</v>
      </c>
      <c r="E669" s="6" t="s">
        <v>1400</v>
      </c>
      <c r="F669" s="6" t="s">
        <v>2066</v>
      </c>
      <c r="G669" s="6">
        <v>1</v>
      </c>
      <c r="H669" s="7" t="s">
        <v>2073</v>
      </c>
      <c r="I669" s="89" t="s">
        <v>9</v>
      </c>
      <c r="J669" s="16" t="s">
        <v>2074</v>
      </c>
      <c r="K669" s="50" t="s">
        <v>2075</v>
      </c>
    </row>
    <row r="670" spans="1:11" x14ac:dyDescent="0.25">
      <c r="A670" s="87"/>
      <c r="B670" s="81"/>
      <c r="C670" s="84"/>
      <c r="D670" s="1" t="s">
        <v>1400</v>
      </c>
      <c r="E670" s="1" t="s">
        <v>1400</v>
      </c>
      <c r="F670" s="1" t="s">
        <v>2066</v>
      </c>
      <c r="G670" s="1">
        <v>2</v>
      </c>
      <c r="H670" t="s">
        <v>2076</v>
      </c>
      <c r="I670" s="90"/>
      <c r="J670" s="4" t="s">
        <v>2077</v>
      </c>
      <c r="K670" s="51" t="s">
        <v>2078</v>
      </c>
    </row>
    <row r="671" spans="1:11" x14ac:dyDescent="0.25">
      <c r="A671" s="87"/>
      <c r="B671" s="81"/>
      <c r="C671" s="84"/>
      <c r="D671" s="1" t="s">
        <v>1400</v>
      </c>
      <c r="E671" s="1" t="s">
        <v>1400</v>
      </c>
      <c r="F671" s="1" t="s">
        <v>2066</v>
      </c>
      <c r="G671" s="1">
        <v>3</v>
      </c>
      <c r="H671" t="s">
        <v>2079</v>
      </c>
      <c r="I671" s="90"/>
      <c r="J671" s="4" t="s">
        <v>2080</v>
      </c>
      <c r="K671" s="51" t="s">
        <v>2081</v>
      </c>
    </row>
    <row r="672" spans="1:11" x14ac:dyDescent="0.25">
      <c r="A672" s="87"/>
      <c r="B672" s="81"/>
      <c r="C672" s="84"/>
      <c r="D672" s="1" t="s">
        <v>1400</v>
      </c>
      <c r="E672" s="1" t="s">
        <v>1400</v>
      </c>
      <c r="F672" s="1" t="s">
        <v>2066</v>
      </c>
      <c r="G672" s="1">
        <v>4</v>
      </c>
      <c r="H672" t="s">
        <v>2082</v>
      </c>
      <c r="I672" s="90"/>
      <c r="J672" s="4" t="s">
        <v>2083</v>
      </c>
      <c r="K672" s="51" t="s">
        <v>2084</v>
      </c>
    </row>
    <row r="673" spans="1:11" x14ac:dyDescent="0.25">
      <c r="A673" s="87"/>
      <c r="B673" s="81"/>
      <c r="C673" s="84"/>
      <c r="D673" s="1" t="s">
        <v>1400</v>
      </c>
      <c r="E673" s="1" t="s">
        <v>1400</v>
      </c>
      <c r="F673" s="1" t="s">
        <v>2066</v>
      </c>
      <c r="G673" s="1">
        <v>5</v>
      </c>
      <c r="H673" t="s">
        <v>1141</v>
      </c>
      <c r="I673" s="90"/>
      <c r="J673" s="4" t="s">
        <v>2085</v>
      </c>
      <c r="K673" s="51" t="s">
        <v>2086</v>
      </c>
    </row>
    <row r="674" spans="1:11" x14ac:dyDescent="0.25">
      <c r="A674" s="87"/>
      <c r="B674" s="81"/>
      <c r="C674" s="84"/>
      <c r="D674" s="1" t="s">
        <v>1400</v>
      </c>
      <c r="E674" s="1" t="s">
        <v>1400</v>
      </c>
      <c r="F674" s="1" t="s">
        <v>2066</v>
      </c>
      <c r="G674" s="1">
        <v>6</v>
      </c>
      <c r="H674" t="s">
        <v>2087</v>
      </c>
      <c r="I674" s="90"/>
      <c r="J674" s="4" t="s">
        <v>2088</v>
      </c>
      <c r="K674" s="51" t="s">
        <v>2089</v>
      </c>
    </row>
    <row r="675" spans="1:11" x14ac:dyDescent="0.25">
      <c r="A675" s="87"/>
      <c r="B675" s="81"/>
      <c r="C675" s="84"/>
      <c r="D675" s="1" t="s">
        <v>1400</v>
      </c>
      <c r="E675" s="1" t="s">
        <v>1400</v>
      </c>
      <c r="F675" s="1" t="s">
        <v>2066</v>
      </c>
      <c r="G675" s="1">
        <v>7</v>
      </c>
      <c r="H675" t="s">
        <v>2090</v>
      </c>
      <c r="I675" s="90"/>
      <c r="J675" s="4" t="s">
        <v>2091</v>
      </c>
      <c r="K675" s="51" t="s">
        <v>2092</v>
      </c>
    </row>
    <row r="676" spans="1:11" x14ac:dyDescent="0.25">
      <c r="A676" s="87"/>
      <c r="B676" s="81"/>
      <c r="C676" s="84"/>
      <c r="D676" s="1" t="s">
        <v>1400</v>
      </c>
      <c r="E676" s="1" t="s">
        <v>1400</v>
      </c>
      <c r="F676" s="1" t="s">
        <v>2066</v>
      </c>
      <c r="G676" s="1">
        <v>8</v>
      </c>
      <c r="H676" t="s">
        <v>1147</v>
      </c>
      <c r="I676" s="90"/>
      <c r="J676" s="4" t="s">
        <v>2093</v>
      </c>
      <c r="K676" s="51" t="s">
        <v>2094</v>
      </c>
    </row>
    <row r="677" spans="1:11" x14ac:dyDescent="0.25">
      <c r="A677" s="87"/>
      <c r="B677" s="81"/>
      <c r="C677" s="84"/>
      <c r="D677" s="1" t="s">
        <v>1400</v>
      </c>
      <c r="E677" s="1" t="s">
        <v>1400</v>
      </c>
      <c r="F677" s="1" t="s">
        <v>2066</v>
      </c>
      <c r="G677" s="1">
        <v>9</v>
      </c>
      <c r="H677" t="s">
        <v>2095</v>
      </c>
      <c r="I677" s="90"/>
      <c r="J677" s="4" t="s">
        <v>2096</v>
      </c>
      <c r="K677" s="51" t="s">
        <v>2097</v>
      </c>
    </row>
    <row r="678" spans="1:11" x14ac:dyDescent="0.25">
      <c r="A678" s="87"/>
      <c r="B678" s="81"/>
      <c r="C678" s="84"/>
      <c r="D678" s="1" t="s">
        <v>1400</v>
      </c>
      <c r="E678" s="1" t="s">
        <v>1400</v>
      </c>
      <c r="F678" s="1" t="s">
        <v>2066</v>
      </c>
      <c r="G678" s="1">
        <v>10</v>
      </c>
      <c r="H678" t="s">
        <v>1153</v>
      </c>
      <c r="I678" s="90"/>
      <c r="J678" s="4" t="s">
        <v>2098</v>
      </c>
      <c r="K678" s="51" t="s">
        <v>2099</v>
      </c>
    </row>
    <row r="679" spans="1:11" x14ac:dyDescent="0.25">
      <c r="A679" s="88"/>
      <c r="B679" s="82"/>
      <c r="C679" s="85"/>
      <c r="D679" s="13" t="s">
        <v>1400</v>
      </c>
      <c r="E679" s="13" t="s">
        <v>1400</v>
      </c>
      <c r="F679" s="13" t="s">
        <v>1533</v>
      </c>
      <c r="G679" s="13">
        <v>11</v>
      </c>
      <c r="H679" s="14" t="s">
        <v>40</v>
      </c>
      <c r="I679" s="91"/>
      <c r="J679" s="18" t="s">
        <v>1543</v>
      </c>
      <c r="K679" s="52" t="s">
        <v>1544</v>
      </c>
    </row>
    <row r="680" spans="1:11" x14ac:dyDescent="0.25">
      <c r="A680" s="87" t="s">
        <v>184</v>
      </c>
      <c r="B680" s="99" t="s">
        <v>3009</v>
      </c>
      <c r="C680" s="110" t="s">
        <v>1432</v>
      </c>
      <c r="D680" s="1" t="s">
        <v>1400</v>
      </c>
      <c r="E680" s="1" t="s">
        <v>1400</v>
      </c>
      <c r="F680" s="1" t="s">
        <v>1533</v>
      </c>
      <c r="G680" s="1">
        <v>1</v>
      </c>
      <c r="H680" t="s">
        <v>40</v>
      </c>
      <c r="I680" s="93" t="s">
        <v>1387</v>
      </c>
      <c r="J680" s="4" t="s">
        <v>1543</v>
      </c>
      <c r="K680" s="51" t="s">
        <v>1544</v>
      </c>
    </row>
    <row r="681" spans="1:11" x14ac:dyDescent="0.25">
      <c r="A681" s="87"/>
      <c r="B681" s="99"/>
      <c r="C681" s="110"/>
      <c r="D681" s="1" t="s">
        <v>1400</v>
      </c>
      <c r="E681" s="1" t="s">
        <v>1400</v>
      </c>
      <c r="F681" s="1" t="s">
        <v>2066</v>
      </c>
      <c r="G681" s="1">
        <v>2</v>
      </c>
      <c r="H681" t="s">
        <v>1153</v>
      </c>
      <c r="I681" s="93"/>
      <c r="J681" s="4" t="s">
        <v>2098</v>
      </c>
      <c r="K681" s="51" t="s">
        <v>2099</v>
      </c>
    </row>
    <row r="682" spans="1:11" x14ac:dyDescent="0.25">
      <c r="A682" s="87"/>
      <c r="B682" s="99"/>
      <c r="C682" s="110"/>
      <c r="D682" s="1" t="s">
        <v>1400</v>
      </c>
      <c r="E682" s="1" t="s">
        <v>1400</v>
      </c>
      <c r="F682" s="1" t="s">
        <v>2066</v>
      </c>
      <c r="G682" s="1">
        <v>3</v>
      </c>
      <c r="H682" t="s">
        <v>2095</v>
      </c>
      <c r="I682" s="93"/>
      <c r="J682" s="4" t="s">
        <v>2096</v>
      </c>
      <c r="K682" s="51" t="s">
        <v>2097</v>
      </c>
    </row>
    <row r="683" spans="1:11" x14ac:dyDescent="0.25">
      <c r="A683" s="87"/>
      <c r="B683" s="99"/>
      <c r="C683" s="110"/>
      <c r="D683" s="1" t="s">
        <v>1400</v>
      </c>
      <c r="E683" s="1" t="s">
        <v>1400</v>
      </c>
      <c r="F683" s="1" t="s">
        <v>2066</v>
      </c>
      <c r="G683" s="1">
        <v>4</v>
      </c>
      <c r="H683" t="s">
        <v>1147</v>
      </c>
      <c r="I683" s="93"/>
      <c r="J683" s="4" t="s">
        <v>2093</v>
      </c>
      <c r="K683" s="51" t="s">
        <v>2094</v>
      </c>
    </row>
    <row r="684" spans="1:11" x14ac:dyDescent="0.25">
      <c r="A684" s="87"/>
      <c r="B684" s="99"/>
      <c r="C684" s="110"/>
      <c r="D684" s="1" t="s">
        <v>1400</v>
      </c>
      <c r="E684" s="1" t="s">
        <v>1400</v>
      </c>
      <c r="F684" s="1" t="s">
        <v>2066</v>
      </c>
      <c r="G684" s="1">
        <v>5</v>
      </c>
      <c r="H684" t="s">
        <v>2090</v>
      </c>
      <c r="I684" s="93"/>
      <c r="J684" s="4" t="s">
        <v>2091</v>
      </c>
      <c r="K684" s="51" t="s">
        <v>2092</v>
      </c>
    </row>
    <row r="685" spans="1:11" x14ac:dyDescent="0.25">
      <c r="A685" s="87"/>
      <c r="B685" s="99"/>
      <c r="C685" s="110"/>
      <c r="D685" s="1" t="s">
        <v>1400</v>
      </c>
      <c r="E685" s="1" t="s">
        <v>1400</v>
      </c>
      <c r="F685" s="1" t="s">
        <v>2066</v>
      </c>
      <c r="G685" s="1">
        <v>6</v>
      </c>
      <c r="H685" t="s">
        <v>2087</v>
      </c>
      <c r="I685" s="93"/>
      <c r="J685" s="4" t="s">
        <v>2088</v>
      </c>
      <c r="K685" s="51" t="s">
        <v>2089</v>
      </c>
    </row>
    <row r="686" spans="1:11" x14ac:dyDescent="0.25">
      <c r="A686" s="87"/>
      <c r="B686" s="99"/>
      <c r="C686" s="110"/>
      <c r="D686" s="1" t="s">
        <v>1400</v>
      </c>
      <c r="E686" s="1" t="s">
        <v>1400</v>
      </c>
      <c r="F686" s="1" t="s">
        <v>2066</v>
      </c>
      <c r="G686" s="1">
        <v>7</v>
      </c>
      <c r="H686" t="s">
        <v>1141</v>
      </c>
      <c r="I686" s="93"/>
      <c r="J686" s="4" t="s">
        <v>2085</v>
      </c>
      <c r="K686" s="51" t="s">
        <v>2086</v>
      </c>
    </row>
    <row r="687" spans="1:11" x14ac:dyDescent="0.25">
      <c r="A687" s="87"/>
      <c r="B687" s="99"/>
      <c r="C687" s="110"/>
      <c r="D687" s="1" t="s">
        <v>1400</v>
      </c>
      <c r="E687" s="1" t="s">
        <v>1400</v>
      </c>
      <c r="F687" s="1" t="s">
        <v>2066</v>
      </c>
      <c r="G687" s="1">
        <v>8</v>
      </c>
      <c r="H687" t="s">
        <v>2082</v>
      </c>
      <c r="I687" s="93"/>
      <c r="J687" s="4" t="s">
        <v>2083</v>
      </c>
      <c r="K687" s="51" t="s">
        <v>2084</v>
      </c>
    </row>
    <row r="688" spans="1:11" x14ac:dyDescent="0.25">
      <c r="A688" s="87"/>
      <c r="B688" s="99"/>
      <c r="C688" s="110"/>
      <c r="D688" s="1" t="s">
        <v>1400</v>
      </c>
      <c r="E688" s="1" t="s">
        <v>1400</v>
      </c>
      <c r="F688" s="1" t="s">
        <v>2066</v>
      </c>
      <c r="G688" s="1">
        <v>9</v>
      </c>
      <c r="H688" t="s">
        <v>2079</v>
      </c>
      <c r="I688" s="93"/>
      <c r="J688" s="4" t="s">
        <v>2080</v>
      </c>
      <c r="K688" s="51" t="s">
        <v>2081</v>
      </c>
    </row>
    <row r="689" spans="1:11" x14ac:dyDescent="0.25">
      <c r="A689" s="87"/>
      <c r="B689" s="99"/>
      <c r="C689" s="110"/>
      <c r="D689" s="1" t="s">
        <v>1400</v>
      </c>
      <c r="E689" s="1" t="s">
        <v>1400</v>
      </c>
      <c r="F689" s="1" t="s">
        <v>2066</v>
      </c>
      <c r="G689" s="1">
        <v>10</v>
      </c>
      <c r="H689" t="s">
        <v>2076</v>
      </c>
      <c r="I689" s="93"/>
      <c r="J689" s="4" t="s">
        <v>2077</v>
      </c>
      <c r="K689" s="51" t="s">
        <v>2078</v>
      </c>
    </row>
    <row r="690" spans="1:11" x14ac:dyDescent="0.25">
      <c r="A690" s="87"/>
      <c r="B690" s="99"/>
      <c r="C690" s="110"/>
      <c r="D690" s="1" t="s">
        <v>1400</v>
      </c>
      <c r="E690" s="1" t="s">
        <v>1400</v>
      </c>
      <c r="F690" s="1" t="s">
        <v>2066</v>
      </c>
      <c r="G690" s="1">
        <v>11</v>
      </c>
      <c r="H690" t="s">
        <v>2073</v>
      </c>
      <c r="I690" s="93"/>
      <c r="J690" s="4" t="s">
        <v>2074</v>
      </c>
      <c r="K690" s="51" t="s">
        <v>2075</v>
      </c>
    </row>
    <row r="691" spans="1:11" x14ac:dyDescent="0.25">
      <c r="A691" s="87"/>
      <c r="B691" s="99"/>
      <c r="C691" s="110"/>
      <c r="D691" s="1" t="s">
        <v>1400</v>
      </c>
      <c r="E691" s="1" t="s">
        <v>1400</v>
      </c>
      <c r="F691" s="1" t="s">
        <v>2066</v>
      </c>
      <c r="G691" s="1">
        <v>12</v>
      </c>
      <c r="H691" t="s">
        <v>2070</v>
      </c>
      <c r="I691" s="93"/>
      <c r="J691" s="4" t="s">
        <v>2071</v>
      </c>
      <c r="K691" s="51" t="s">
        <v>2072</v>
      </c>
    </row>
    <row r="692" spans="1:11" x14ac:dyDescent="0.25">
      <c r="A692" s="87"/>
      <c r="B692" s="99"/>
      <c r="C692" s="110"/>
      <c r="D692" s="1" t="s">
        <v>1400</v>
      </c>
      <c r="E692" s="1" t="s">
        <v>1400</v>
      </c>
      <c r="F692" s="1" t="s">
        <v>2066</v>
      </c>
      <c r="G692" s="1">
        <v>13</v>
      </c>
      <c r="H692" t="s">
        <v>2067</v>
      </c>
      <c r="I692" s="93"/>
      <c r="J692" s="4" t="s">
        <v>2068</v>
      </c>
      <c r="K692" s="51" t="s">
        <v>2069</v>
      </c>
    </row>
    <row r="693" spans="1:11" x14ac:dyDescent="0.25">
      <c r="A693" s="87"/>
      <c r="B693" s="99"/>
      <c r="C693" s="110"/>
      <c r="D693" s="1" t="s">
        <v>1400</v>
      </c>
      <c r="E693" s="1" t="s">
        <v>1400</v>
      </c>
      <c r="F693" s="1" t="s">
        <v>1433</v>
      </c>
      <c r="G693" s="1">
        <v>14</v>
      </c>
      <c r="H693" t="s">
        <v>1129</v>
      </c>
      <c r="I693" s="93"/>
      <c r="J693" s="4" t="s">
        <v>2064</v>
      </c>
      <c r="K693" s="51" t="s">
        <v>2065</v>
      </c>
    </row>
    <row r="694" spans="1:11" x14ac:dyDescent="0.25">
      <c r="A694" s="87"/>
      <c r="B694" s="99"/>
      <c r="C694" s="110"/>
      <c r="D694" s="1" t="s">
        <v>1400</v>
      </c>
      <c r="E694" s="1" t="s">
        <v>1400</v>
      </c>
      <c r="F694" s="1" t="s">
        <v>1433</v>
      </c>
      <c r="G694" s="1">
        <v>15</v>
      </c>
      <c r="H694" t="s">
        <v>1126</v>
      </c>
      <c r="I694" s="93"/>
      <c r="J694" s="4" t="s">
        <v>2062</v>
      </c>
      <c r="K694" s="51" t="s">
        <v>2063</v>
      </c>
    </row>
    <row r="695" spans="1:11" x14ac:dyDescent="0.25">
      <c r="A695" s="87"/>
      <c r="B695" s="99"/>
      <c r="C695" s="110"/>
      <c r="D695" s="1" t="s">
        <v>1400</v>
      </c>
      <c r="E695" s="1" t="s">
        <v>1428</v>
      </c>
      <c r="F695" s="1" t="s">
        <v>1432</v>
      </c>
      <c r="G695" s="1">
        <v>16</v>
      </c>
      <c r="H695" t="s">
        <v>2059</v>
      </c>
      <c r="I695" s="93"/>
      <c r="J695" s="4" t="s">
        <v>2060</v>
      </c>
      <c r="K695" s="51" t="s">
        <v>2061</v>
      </c>
    </row>
    <row r="696" spans="1:11" x14ac:dyDescent="0.25">
      <c r="A696" s="87"/>
      <c r="B696" s="99"/>
      <c r="C696" s="110"/>
      <c r="D696" s="1" t="s">
        <v>1400</v>
      </c>
      <c r="E696" s="1" t="s">
        <v>1428</v>
      </c>
      <c r="F696" s="1" t="s">
        <v>1432</v>
      </c>
      <c r="G696" s="1">
        <v>17</v>
      </c>
      <c r="H696" t="s">
        <v>2056</v>
      </c>
      <c r="I696" s="93"/>
      <c r="J696" s="4" t="s">
        <v>2057</v>
      </c>
      <c r="K696" s="51" t="s">
        <v>2058</v>
      </c>
    </row>
    <row r="697" spans="1:11" x14ac:dyDescent="0.25">
      <c r="A697" s="88"/>
      <c r="B697" s="100"/>
      <c r="C697" s="111"/>
      <c r="D697" s="13" t="s">
        <v>1400</v>
      </c>
      <c r="E697" s="13" t="s">
        <v>1428</v>
      </c>
      <c r="F697" s="13" t="s">
        <v>1432</v>
      </c>
      <c r="G697" s="13">
        <v>18</v>
      </c>
      <c r="H697" s="14" t="s">
        <v>1117</v>
      </c>
      <c r="I697" s="94"/>
      <c r="J697" s="18" t="s">
        <v>2054</v>
      </c>
      <c r="K697" s="52" t="s">
        <v>2055</v>
      </c>
    </row>
    <row r="698" spans="1:11" x14ac:dyDescent="0.25">
      <c r="A698" s="98" t="s">
        <v>184</v>
      </c>
      <c r="B698" s="101" t="s">
        <v>2912</v>
      </c>
      <c r="C698" s="83" t="s">
        <v>1433</v>
      </c>
      <c r="D698" s="6" t="s">
        <v>1400</v>
      </c>
      <c r="E698" s="6" t="s">
        <v>1400</v>
      </c>
      <c r="F698" s="6" t="s">
        <v>1433</v>
      </c>
      <c r="G698" s="6">
        <v>1</v>
      </c>
      <c r="H698" s="58" t="s">
        <v>1386</v>
      </c>
      <c r="I698" s="89" t="s">
        <v>9</v>
      </c>
      <c r="J698" s="67" t="s">
        <v>1480</v>
      </c>
      <c r="K698" s="50" t="s">
        <v>2100</v>
      </c>
    </row>
    <row r="699" spans="1:11" x14ac:dyDescent="0.25">
      <c r="A699" s="87"/>
      <c r="B699" s="81"/>
      <c r="C699" s="84"/>
      <c r="D699" s="1" t="s">
        <v>1400</v>
      </c>
      <c r="E699" s="1" t="s">
        <v>1400</v>
      </c>
      <c r="F699" s="1" t="s">
        <v>2066</v>
      </c>
      <c r="G699" s="1">
        <v>2</v>
      </c>
      <c r="H699" s="46" t="s">
        <v>1388</v>
      </c>
      <c r="I699" s="90"/>
      <c r="J699" s="45" t="s">
        <v>1484</v>
      </c>
      <c r="K699" s="51" t="s">
        <v>2101</v>
      </c>
    </row>
    <row r="700" spans="1:11" x14ac:dyDescent="0.25">
      <c r="A700" s="87"/>
      <c r="B700" s="81"/>
      <c r="C700" s="84"/>
      <c r="D700" s="1" t="s">
        <v>1400</v>
      </c>
      <c r="E700" s="1" t="s">
        <v>1400</v>
      </c>
      <c r="F700" s="1" t="s">
        <v>2066</v>
      </c>
      <c r="G700" s="1">
        <v>3</v>
      </c>
      <c r="H700" s="46" t="s">
        <v>1389</v>
      </c>
      <c r="I700" s="90"/>
      <c r="J700" s="45" t="s">
        <v>1482</v>
      </c>
      <c r="K700" s="51" t="s">
        <v>2102</v>
      </c>
    </row>
    <row r="701" spans="1:11" x14ac:dyDescent="0.25">
      <c r="A701" s="87"/>
      <c r="B701" s="81"/>
      <c r="C701" s="84"/>
      <c r="D701" s="1" t="s">
        <v>1400</v>
      </c>
      <c r="E701" s="1" t="s">
        <v>1400</v>
      </c>
      <c r="F701" s="1" t="s">
        <v>2066</v>
      </c>
      <c r="G701" s="1">
        <v>4</v>
      </c>
      <c r="H701" s="46" t="s">
        <v>1390</v>
      </c>
      <c r="I701" s="90"/>
      <c r="J701" s="45" t="s">
        <v>1486</v>
      </c>
      <c r="K701" s="51" t="s">
        <v>2103</v>
      </c>
    </row>
    <row r="702" spans="1:11" x14ac:dyDescent="0.25">
      <c r="A702" s="87"/>
      <c r="B702" s="81"/>
      <c r="C702" s="84"/>
      <c r="D702" s="1" t="s">
        <v>1400</v>
      </c>
      <c r="E702" s="1" t="s">
        <v>1400</v>
      </c>
      <c r="F702" s="1" t="s">
        <v>1433</v>
      </c>
      <c r="G702" s="1">
        <v>5</v>
      </c>
      <c r="H702" s="46" t="s">
        <v>1391</v>
      </c>
      <c r="I702" s="90"/>
      <c r="J702" s="45" t="s">
        <v>1488</v>
      </c>
      <c r="K702" s="51" t="s">
        <v>2104</v>
      </c>
    </row>
    <row r="703" spans="1:11" x14ac:dyDescent="0.25">
      <c r="A703" s="87"/>
      <c r="B703" s="81"/>
      <c r="C703" s="84"/>
      <c r="D703" s="1" t="s">
        <v>1400</v>
      </c>
      <c r="E703" s="1" t="s">
        <v>1400</v>
      </c>
      <c r="F703" s="1" t="s">
        <v>1433</v>
      </c>
      <c r="G703" s="1">
        <v>6</v>
      </c>
      <c r="H703" s="46" t="s">
        <v>2105</v>
      </c>
      <c r="I703" s="90"/>
      <c r="J703" s="45" t="s">
        <v>1490</v>
      </c>
      <c r="K703" s="51" t="s">
        <v>2106</v>
      </c>
    </row>
    <row r="704" spans="1:11" x14ac:dyDescent="0.25">
      <c r="A704" s="88"/>
      <c r="B704" s="82"/>
      <c r="C704" s="85"/>
      <c r="D704" s="13" t="s">
        <v>1400</v>
      </c>
      <c r="E704" s="13" t="s">
        <v>1400</v>
      </c>
      <c r="F704" s="13" t="s">
        <v>1533</v>
      </c>
      <c r="G704" s="13">
        <v>7</v>
      </c>
      <c r="H704" s="14" t="s">
        <v>40</v>
      </c>
      <c r="I704" s="91"/>
      <c r="J704" s="18" t="s">
        <v>1543</v>
      </c>
      <c r="K704" s="52" t="s">
        <v>1544</v>
      </c>
    </row>
    <row r="705" spans="1:11" x14ac:dyDescent="0.25">
      <c r="A705" s="98" t="s">
        <v>184</v>
      </c>
      <c r="B705" s="101" t="s">
        <v>2914</v>
      </c>
      <c r="C705" s="83" t="s">
        <v>1433</v>
      </c>
      <c r="D705" s="6" t="s">
        <v>1400</v>
      </c>
      <c r="E705" s="6" t="s">
        <v>1400</v>
      </c>
      <c r="F705" s="6" t="s">
        <v>1533</v>
      </c>
      <c r="G705" s="6">
        <v>1</v>
      </c>
      <c r="H705" s="7" t="s">
        <v>40</v>
      </c>
      <c r="I705" s="92" t="s">
        <v>1387</v>
      </c>
      <c r="J705" s="16" t="s">
        <v>1543</v>
      </c>
      <c r="K705" s="50" t="s">
        <v>1544</v>
      </c>
    </row>
    <row r="706" spans="1:11" x14ac:dyDescent="0.25">
      <c r="A706" s="87"/>
      <c r="B706" s="81"/>
      <c r="C706" s="84"/>
      <c r="D706" s="1" t="s">
        <v>1400</v>
      </c>
      <c r="E706" s="1" t="s">
        <v>1400</v>
      </c>
      <c r="F706" s="1" t="s">
        <v>1433</v>
      </c>
      <c r="G706" s="1">
        <v>2</v>
      </c>
      <c r="H706" s="46" t="s">
        <v>2105</v>
      </c>
      <c r="I706" s="93"/>
      <c r="J706" s="45" t="s">
        <v>1490</v>
      </c>
      <c r="K706" s="51" t="s">
        <v>2106</v>
      </c>
    </row>
    <row r="707" spans="1:11" x14ac:dyDescent="0.25">
      <c r="A707" s="87"/>
      <c r="B707" s="81"/>
      <c r="C707" s="84"/>
      <c r="D707" s="1" t="s">
        <v>1400</v>
      </c>
      <c r="E707" s="1" t="s">
        <v>1400</v>
      </c>
      <c r="F707" s="1" t="s">
        <v>1433</v>
      </c>
      <c r="G707" s="1">
        <v>3</v>
      </c>
      <c r="H707" s="46" t="s">
        <v>1391</v>
      </c>
      <c r="I707" s="93"/>
      <c r="J707" s="45" t="s">
        <v>1488</v>
      </c>
      <c r="K707" s="51" t="s">
        <v>2104</v>
      </c>
    </row>
    <row r="708" spans="1:11" x14ac:dyDescent="0.25">
      <c r="A708" s="87"/>
      <c r="B708" s="81"/>
      <c r="C708" s="84"/>
      <c r="D708" s="1" t="s">
        <v>1400</v>
      </c>
      <c r="E708" s="1" t="s">
        <v>1400</v>
      </c>
      <c r="F708" s="1" t="s">
        <v>2066</v>
      </c>
      <c r="G708" s="1">
        <v>4</v>
      </c>
      <c r="H708" s="46" t="s">
        <v>1390</v>
      </c>
      <c r="I708" s="93"/>
      <c r="J708" s="45" t="s">
        <v>1486</v>
      </c>
      <c r="K708" s="51" t="s">
        <v>2103</v>
      </c>
    </row>
    <row r="709" spans="1:11" x14ac:dyDescent="0.25">
      <c r="A709" s="87"/>
      <c r="B709" s="81"/>
      <c r="C709" s="84"/>
      <c r="D709" s="1" t="s">
        <v>1400</v>
      </c>
      <c r="E709" s="1" t="s">
        <v>1400</v>
      </c>
      <c r="F709" s="1" t="s">
        <v>2066</v>
      </c>
      <c r="G709" s="1">
        <v>5</v>
      </c>
      <c r="H709" s="46" t="s">
        <v>1389</v>
      </c>
      <c r="I709" s="93"/>
      <c r="J709" s="45" t="s">
        <v>1482</v>
      </c>
      <c r="K709" s="51" t="s">
        <v>2102</v>
      </c>
    </row>
    <row r="710" spans="1:11" x14ac:dyDescent="0.25">
      <c r="A710" s="87"/>
      <c r="B710" s="81"/>
      <c r="C710" s="84"/>
      <c r="D710" s="1" t="s">
        <v>1400</v>
      </c>
      <c r="E710" s="1" t="s">
        <v>1400</v>
      </c>
      <c r="F710" s="1" t="s">
        <v>2066</v>
      </c>
      <c r="G710" s="1">
        <v>6</v>
      </c>
      <c r="H710" s="46" t="s">
        <v>1388</v>
      </c>
      <c r="I710" s="93"/>
      <c r="J710" s="45" t="s">
        <v>1484</v>
      </c>
      <c r="K710" s="51" t="s">
        <v>2101</v>
      </c>
    </row>
    <row r="711" spans="1:11" x14ac:dyDescent="0.25">
      <c r="A711" s="88"/>
      <c r="B711" s="82"/>
      <c r="C711" s="85"/>
      <c r="D711" s="13" t="s">
        <v>1400</v>
      </c>
      <c r="E711" s="13" t="s">
        <v>1400</v>
      </c>
      <c r="F711" s="13" t="s">
        <v>2066</v>
      </c>
      <c r="G711" s="13">
        <v>7</v>
      </c>
      <c r="H711" s="57" t="s">
        <v>1386</v>
      </c>
      <c r="I711" s="94"/>
      <c r="J711" s="68" t="s">
        <v>1480</v>
      </c>
      <c r="K711" s="52" t="s">
        <v>2100</v>
      </c>
    </row>
    <row r="712" spans="1:11" x14ac:dyDescent="0.25">
      <c r="A712" s="86" t="s">
        <v>3022</v>
      </c>
      <c r="B712" s="80" t="s">
        <v>3023</v>
      </c>
      <c r="C712" s="83" t="s">
        <v>1434</v>
      </c>
      <c r="D712" s="6" t="s">
        <v>1441</v>
      </c>
      <c r="E712" s="6" t="s">
        <v>2107</v>
      </c>
      <c r="F712" s="6" t="s">
        <v>2108</v>
      </c>
      <c r="G712" s="6">
        <v>1</v>
      </c>
      <c r="H712" s="7" t="s">
        <v>2109</v>
      </c>
      <c r="I712" s="89" t="s">
        <v>9</v>
      </c>
      <c r="J712" s="16" t="s">
        <v>2110</v>
      </c>
      <c r="K712" s="50" t="s">
        <v>2111</v>
      </c>
    </row>
    <row r="713" spans="1:11" x14ac:dyDescent="0.25">
      <c r="A713" s="87"/>
      <c r="B713" s="81"/>
      <c r="C713" s="84"/>
      <c r="D713" s="1" t="s">
        <v>1441</v>
      </c>
      <c r="E713" s="1" t="s">
        <v>2107</v>
      </c>
      <c r="F713" s="1" t="s">
        <v>2108</v>
      </c>
      <c r="G713" s="1">
        <v>2</v>
      </c>
      <c r="H713" t="s">
        <v>498</v>
      </c>
      <c r="I713" s="90"/>
      <c r="J713" s="4" t="s">
        <v>2112</v>
      </c>
      <c r="K713" s="51" t="s">
        <v>2113</v>
      </c>
    </row>
    <row r="714" spans="1:11" x14ac:dyDescent="0.25">
      <c r="A714" s="87"/>
      <c r="B714" s="81"/>
      <c r="C714" s="84"/>
      <c r="D714" s="1" t="s">
        <v>1441</v>
      </c>
      <c r="E714" s="1" t="s">
        <v>2107</v>
      </c>
      <c r="F714" s="1" t="s">
        <v>2108</v>
      </c>
      <c r="G714" s="1">
        <v>3</v>
      </c>
      <c r="H714" t="s">
        <v>2114</v>
      </c>
      <c r="I714" s="90"/>
      <c r="J714" s="4" t="s">
        <v>2115</v>
      </c>
      <c r="K714" s="51" t="s">
        <v>2116</v>
      </c>
    </row>
    <row r="715" spans="1:11" x14ac:dyDescent="0.25">
      <c r="A715" s="87"/>
      <c r="B715" s="81"/>
      <c r="C715" s="84"/>
      <c r="D715" s="1" t="s">
        <v>1441</v>
      </c>
      <c r="E715" s="1" t="s">
        <v>2107</v>
      </c>
      <c r="F715" s="1" t="s">
        <v>2108</v>
      </c>
      <c r="G715" s="1">
        <v>4</v>
      </c>
      <c r="H715" t="s">
        <v>504</v>
      </c>
      <c r="I715" s="90"/>
      <c r="J715" s="4" t="s">
        <v>2117</v>
      </c>
      <c r="K715" s="51" t="s">
        <v>2118</v>
      </c>
    </row>
    <row r="716" spans="1:11" x14ac:dyDescent="0.25">
      <c r="A716" s="87"/>
      <c r="B716" s="81"/>
      <c r="C716" s="84"/>
      <c r="D716" s="1" t="s">
        <v>1441</v>
      </c>
      <c r="E716" s="1" t="s">
        <v>2107</v>
      </c>
      <c r="F716" s="1" t="s">
        <v>2107</v>
      </c>
      <c r="G716" s="1">
        <v>5</v>
      </c>
      <c r="H716" t="s">
        <v>507</v>
      </c>
      <c r="I716" s="90"/>
      <c r="K716" s="51"/>
    </row>
    <row r="717" spans="1:11" x14ac:dyDescent="0.25">
      <c r="A717" s="87"/>
      <c r="B717" s="81"/>
      <c r="C717" s="84"/>
      <c r="D717" s="1" t="s">
        <v>1441</v>
      </c>
      <c r="E717" s="1" t="s">
        <v>2107</v>
      </c>
      <c r="F717" s="1" t="s">
        <v>2107</v>
      </c>
      <c r="G717" s="1">
        <v>6</v>
      </c>
      <c r="H717" t="s">
        <v>510</v>
      </c>
      <c r="I717" s="90"/>
      <c r="J717" s="4" t="s">
        <v>2119</v>
      </c>
      <c r="K717" s="51" t="s">
        <v>2120</v>
      </c>
    </row>
    <row r="718" spans="1:11" x14ac:dyDescent="0.25">
      <c r="A718" s="87"/>
      <c r="B718" s="81"/>
      <c r="C718" s="84"/>
      <c r="D718" s="1" t="s">
        <v>1441</v>
      </c>
      <c r="E718" s="1" t="s">
        <v>2107</v>
      </c>
      <c r="F718" s="1" t="s">
        <v>1950</v>
      </c>
      <c r="G718" s="1">
        <v>7</v>
      </c>
      <c r="H718" t="s">
        <v>2121</v>
      </c>
      <c r="I718" s="90"/>
      <c r="J718" s="4" t="s">
        <v>2122</v>
      </c>
      <c r="K718" s="51" t="s">
        <v>2123</v>
      </c>
    </row>
    <row r="719" spans="1:11" x14ac:dyDescent="0.25">
      <c r="A719" s="87"/>
      <c r="B719" s="81"/>
      <c r="C719" s="84"/>
      <c r="D719" s="1" t="s">
        <v>1400</v>
      </c>
      <c r="E719" s="1" t="s">
        <v>2107</v>
      </c>
      <c r="F719" s="1" t="s">
        <v>1950</v>
      </c>
      <c r="G719" s="1">
        <v>8</v>
      </c>
      <c r="H719" t="s">
        <v>516</v>
      </c>
      <c r="I719" s="90"/>
      <c r="J719" s="4" t="s">
        <v>2124</v>
      </c>
      <c r="K719" s="51" t="s">
        <v>2125</v>
      </c>
    </row>
    <row r="720" spans="1:11" x14ac:dyDescent="0.25">
      <c r="A720" s="87"/>
      <c r="B720" s="81"/>
      <c r="C720" s="84"/>
      <c r="D720" s="1" t="s">
        <v>1400</v>
      </c>
      <c r="E720" s="1" t="s">
        <v>1400</v>
      </c>
      <c r="F720" s="1" t="s">
        <v>1414</v>
      </c>
      <c r="G720" s="1">
        <v>9</v>
      </c>
      <c r="H720" t="s">
        <v>519</v>
      </c>
      <c r="I720" s="90"/>
      <c r="J720" s="4" t="s">
        <v>2126</v>
      </c>
      <c r="K720" s="51" t="s">
        <v>2127</v>
      </c>
    </row>
    <row r="721" spans="1:11" x14ac:dyDescent="0.25">
      <c r="A721" s="87"/>
      <c r="B721" s="81"/>
      <c r="C721" s="84"/>
      <c r="D721" s="1" t="s">
        <v>1400</v>
      </c>
      <c r="E721" s="1" t="s">
        <v>1400</v>
      </c>
      <c r="F721" s="1" t="s">
        <v>1414</v>
      </c>
      <c r="G721" s="1">
        <v>10</v>
      </c>
      <c r="H721" t="s">
        <v>522</v>
      </c>
      <c r="I721" s="90"/>
      <c r="J721" s="4" t="s">
        <v>2128</v>
      </c>
      <c r="K721" s="51" t="s">
        <v>2129</v>
      </c>
    </row>
    <row r="722" spans="1:11" x14ac:dyDescent="0.25">
      <c r="A722" s="87"/>
      <c r="B722" s="81"/>
      <c r="C722" s="84"/>
      <c r="D722" s="1" t="s">
        <v>1400</v>
      </c>
      <c r="E722" s="1" t="s">
        <v>1400</v>
      </c>
      <c r="F722" s="1" t="s">
        <v>1414</v>
      </c>
      <c r="G722" s="1">
        <v>11</v>
      </c>
      <c r="H722" t="s">
        <v>525</v>
      </c>
      <c r="I722" s="90"/>
      <c r="J722" s="4" t="s">
        <v>2130</v>
      </c>
      <c r="K722" s="51" t="s">
        <v>2131</v>
      </c>
    </row>
    <row r="723" spans="1:11" x14ac:dyDescent="0.25">
      <c r="A723" s="87"/>
      <c r="B723" s="81"/>
      <c r="C723" s="84"/>
      <c r="D723" s="1" t="s">
        <v>1400</v>
      </c>
      <c r="E723" s="1" t="s">
        <v>1400</v>
      </c>
      <c r="F723" s="1" t="s">
        <v>1414</v>
      </c>
      <c r="G723" s="1">
        <v>12</v>
      </c>
      <c r="H723" t="s">
        <v>1263</v>
      </c>
      <c r="I723" s="90"/>
      <c r="J723" s="4" t="s">
        <v>2132</v>
      </c>
      <c r="K723" s="51" t="s">
        <v>2133</v>
      </c>
    </row>
    <row r="724" spans="1:11" x14ac:dyDescent="0.25">
      <c r="A724" s="87"/>
      <c r="B724" s="81"/>
      <c r="C724" s="84"/>
      <c r="D724" s="1" t="s">
        <v>1400</v>
      </c>
      <c r="E724" s="1" t="s">
        <v>1400</v>
      </c>
      <c r="F724" s="1" t="s">
        <v>1414</v>
      </c>
      <c r="G724" s="1">
        <v>13</v>
      </c>
      <c r="H724" t="s">
        <v>1655</v>
      </c>
      <c r="I724" s="90"/>
      <c r="J724" s="4" t="s">
        <v>2134</v>
      </c>
      <c r="K724" s="51" t="s">
        <v>2135</v>
      </c>
    </row>
    <row r="725" spans="1:11" x14ac:dyDescent="0.25">
      <c r="A725" s="87"/>
      <c r="B725" s="81"/>
      <c r="C725" s="84"/>
      <c r="D725" s="1" t="s">
        <v>1400</v>
      </c>
      <c r="E725" s="1" t="s">
        <v>1400</v>
      </c>
      <c r="F725" s="1" t="s">
        <v>1414</v>
      </c>
      <c r="G725" s="1">
        <v>14</v>
      </c>
      <c r="H725" t="s">
        <v>2136</v>
      </c>
      <c r="I725" s="90"/>
      <c r="J725" s="4" t="s">
        <v>2137</v>
      </c>
      <c r="K725" s="51" t="s">
        <v>2138</v>
      </c>
    </row>
    <row r="726" spans="1:11" x14ac:dyDescent="0.25">
      <c r="A726" s="87"/>
      <c r="B726" s="81"/>
      <c r="C726" s="84"/>
      <c r="D726" s="1" t="s">
        <v>1400</v>
      </c>
      <c r="E726" s="1" t="s">
        <v>1400</v>
      </c>
      <c r="F726" s="1" t="s">
        <v>1400</v>
      </c>
      <c r="G726" s="1">
        <v>15</v>
      </c>
      <c r="H726" t="s">
        <v>2139</v>
      </c>
      <c r="I726" s="90"/>
      <c r="K726" s="51"/>
    </row>
    <row r="727" spans="1:11" x14ac:dyDescent="0.25">
      <c r="A727" s="87"/>
      <c r="B727" s="81"/>
      <c r="C727" s="84"/>
      <c r="D727" s="1" t="s">
        <v>1400</v>
      </c>
      <c r="E727" s="1" t="s">
        <v>1400</v>
      </c>
      <c r="F727" s="1" t="s">
        <v>703</v>
      </c>
      <c r="G727" s="1">
        <v>16</v>
      </c>
      <c r="H727" t="s">
        <v>1940</v>
      </c>
      <c r="I727" s="90"/>
      <c r="J727" s="4" t="s">
        <v>1941</v>
      </c>
      <c r="K727" s="51" t="s">
        <v>1942</v>
      </c>
    </row>
    <row r="728" spans="1:11" x14ac:dyDescent="0.25">
      <c r="A728" s="88"/>
      <c r="B728" s="82"/>
      <c r="C728" s="85"/>
      <c r="D728" s="13" t="s">
        <v>1400</v>
      </c>
      <c r="E728" s="13" t="s">
        <v>1400</v>
      </c>
      <c r="F728" s="13" t="s">
        <v>1533</v>
      </c>
      <c r="G728" s="13">
        <v>17</v>
      </c>
      <c r="H728" s="14" t="s">
        <v>40</v>
      </c>
      <c r="I728" s="91"/>
      <c r="J728" s="18" t="s">
        <v>1543</v>
      </c>
      <c r="K728" s="52" t="s">
        <v>1544</v>
      </c>
    </row>
    <row r="729" spans="1:11" x14ac:dyDescent="0.25">
      <c r="A729" s="98" t="s">
        <v>184</v>
      </c>
      <c r="B729" s="95" t="s">
        <v>3060</v>
      </c>
      <c r="C729" s="83" t="s">
        <v>1434</v>
      </c>
      <c r="D729" s="6" t="s">
        <v>1400</v>
      </c>
      <c r="E729" s="6" t="s">
        <v>1400</v>
      </c>
      <c r="F729" s="6" t="s">
        <v>1533</v>
      </c>
      <c r="G729" s="6">
        <v>1</v>
      </c>
      <c r="H729" s="7" t="s">
        <v>40</v>
      </c>
      <c r="I729" s="92" t="s">
        <v>1387</v>
      </c>
      <c r="J729" s="16" t="s">
        <v>1543</v>
      </c>
      <c r="K729" s="50" t="s">
        <v>1544</v>
      </c>
    </row>
    <row r="730" spans="1:11" x14ac:dyDescent="0.25">
      <c r="A730" s="87"/>
      <c r="B730" s="96"/>
      <c r="C730" s="84"/>
      <c r="D730" s="1" t="s">
        <v>1400</v>
      </c>
      <c r="E730" s="1" t="s">
        <v>1400</v>
      </c>
      <c r="F730" s="1" t="s">
        <v>703</v>
      </c>
      <c r="G730" s="1">
        <v>2</v>
      </c>
      <c r="H730" t="s">
        <v>1940</v>
      </c>
      <c r="I730" s="93"/>
      <c r="J730" s="4" t="s">
        <v>1941</v>
      </c>
      <c r="K730" s="51" t="s">
        <v>1942</v>
      </c>
    </row>
    <row r="731" spans="1:11" x14ac:dyDescent="0.25">
      <c r="A731" s="87"/>
      <c r="B731" s="96"/>
      <c r="C731" s="84"/>
      <c r="D731" s="1" t="s">
        <v>1400</v>
      </c>
      <c r="E731" s="1" t="s">
        <v>1400</v>
      </c>
      <c r="F731" s="1" t="s">
        <v>1400</v>
      </c>
      <c r="G731" s="1">
        <v>3</v>
      </c>
      <c r="H731" t="s">
        <v>2140</v>
      </c>
      <c r="I731" s="93"/>
      <c r="J731" s="4" t="s">
        <v>2141</v>
      </c>
      <c r="K731" s="51" t="s">
        <v>2142</v>
      </c>
    </row>
    <row r="732" spans="1:11" x14ac:dyDescent="0.25">
      <c r="A732" s="87"/>
      <c r="B732" s="96"/>
      <c r="C732" s="84"/>
      <c r="D732" s="1" t="s">
        <v>1400</v>
      </c>
      <c r="E732" s="1" t="s">
        <v>1400</v>
      </c>
      <c r="F732" s="1" t="s">
        <v>1414</v>
      </c>
      <c r="G732" s="1">
        <v>4</v>
      </c>
      <c r="H732" t="s">
        <v>1932</v>
      </c>
      <c r="I732" s="93"/>
      <c r="J732" s="4" t="s">
        <v>2143</v>
      </c>
      <c r="K732" s="51" t="s">
        <v>2144</v>
      </c>
    </row>
    <row r="733" spans="1:11" x14ac:dyDescent="0.25">
      <c r="A733" s="87"/>
      <c r="B733" s="96"/>
      <c r="C733" s="84"/>
      <c r="D733" s="1" t="s">
        <v>1400</v>
      </c>
      <c r="E733" s="1" t="s">
        <v>1400</v>
      </c>
      <c r="F733" s="1" t="s">
        <v>1414</v>
      </c>
      <c r="G733" s="1">
        <v>5</v>
      </c>
      <c r="H733" t="s">
        <v>1275</v>
      </c>
      <c r="I733" s="93"/>
      <c r="J733" s="4" t="s">
        <v>2145</v>
      </c>
      <c r="K733" s="51" t="s">
        <v>2146</v>
      </c>
    </row>
    <row r="734" spans="1:11" x14ac:dyDescent="0.25">
      <c r="A734" s="87"/>
      <c r="B734" s="96"/>
      <c r="C734" s="84"/>
      <c r="D734" s="1" t="s">
        <v>1400</v>
      </c>
      <c r="E734" s="1" t="s">
        <v>1400</v>
      </c>
      <c r="F734" s="1" t="s">
        <v>1414</v>
      </c>
      <c r="G734" s="1">
        <v>6</v>
      </c>
      <c r="H734" t="s">
        <v>1272</v>
      </c>
      <c r="I734" s="93"/>
      <c r="J734" s="4" t="s">
        <v>2147</v>
      </c>
      <c r="K734" s="51" t="s">
        <v>2148</v>
      </c>
    </row>
    <row r="735" spans="1:11" x14ac:dyDescent="0.25">
      <c r="A735" s="87"/>
      <c r="B735" s="96"/>
      <c r="C735" s="84"/>
      <c r="D735" s="1" t="s">
        <v>1400</v>
      </c>
      <c r="E735" s="1" t="s">
        <v>1400</v>
      </c>
      <c r="F735" s="1" t="s">
        <v>1414</v>
      </c>
      <c r="G735" s="1">
        <v>7</v>
      </c>
      <c r="H735" t="s">
        <v>2136</v>
      </c>
      <c r="I735" s="93"/>
      <c r="J735" s="4" t="s">
        <v>2137</v>
      </c>
      <c r="K735" s="51" t="s">
        <v>2138</v>
      </c>
    </row>
    <row r="736" spans="1:11" x14ac:dyDescent="0.25">
      <c r="A736" s="87"/>
      <c r="B736" s="96"/>
      <c r="C736" s="84"/>
      <c r="D736" s="1" t="s">
        <v>1400</v>
      </c>
      <c r="E736" s="1" t="s">
        <v>1400</v>
      </c>
      <c r="F736" s="1" t="s">
        <v>1414</v>
      </c>
      <c r="G736" s="1">
        <v>8</v>
      </c>
      <c r="H736" t="s">
        <v>1655</v>
      </c>
      <c r="I736" s="93"/>
      <c r="J736" s="4" t="s">
        <v>2134</v>
      </c>
      <c r="K736" s="51" t="s">
        <v>2135</v>
      </c>
    </row>
    <row r="737" spans="1:11" x14ac:dyDescent="0.25">
      <c r="A737" s="87"/>
      <c r="B737" s="96"/>
      <c r="C737" s="84"/>
      <c r="D737" s="1" t="s">
        <v>1400</v>
      </c>
      <c r="E737" s="1" t="s">
        <v>1400</v>
      </c>
      <c r="F737" s="1" t="s">
        <v>1414</v>
      </c>
      <c r="G737" s="1">
        <v>9</v>
      </c>
      <c r="H737" t="s">
        <v>1263</v>
      </c>
      <c r="I737" s="93"/>
      <c r="J737" s="4" t="s">
        <v>2132</v>
      </c>
      <c r="K737" s="51" t="s">
        <v>2133</v>
      </c>
    </row>
    <row r="738" spans="1:11" x14ac:dyDescent="0.25">
      <c r="A738" s="87"/>
      <c r="B738" s="96"/>
      <c r="C738" s="84"/>
      <c r="D738" s="1" t="s">
        <v>1400</v>
      </c>
      <c r="E738" s="1" t="s">
        <v>1400</v>
      </c>
      <c r="F738" s="1" t="s">
        <v>1414</v>
      </c>
      <c r="G738" s="1">
        <v>10</v>
      </c>
      <c r="H738" t="s">
        <v>525</v>
      </c>
      <c r="I738" s="93"/>
      <c r="J738" s="4" t="s">
        <v>2130</v>
      </c>
      <c r="K738" s="51" t="s">
        <v>2131</v>
      </c>
    </row>
    <row r="739" spans="1:11" x14ac:dyDescent="0.25">
      <c r="A739" s="87"/>
      <c r="B739" s="96"/>
      <c r="C739" s="84"/>
      <c r="D739" s="1" t="s">
        <v>1400</v>
      </c>
      <c r="E739" s="1" t="s">
        <v>1400</v>
      </c>
      <c r="F739" s="1" t="s">
        <v>1414</v>
      </c>
      <c r="G739" s="1">
        <v>11</v>
      </c>
      <c r="H739" t="s">
        <v>522</v>
      </c>
      <c r="I739" s="93"/>
      <c r="J739" s="4" t="s">
        <v>2128</v>
      </c>
      <c r="K739" s="51" t="s">
        <v>2129</v>
      </c>
    </row>
    <row r="740" spans="1:11" x14ac:dyDescent="0.25">
      <c r="A740" s="87"/>
      <c r="B740" s="96"/>
      <c r="C740" s="84"/>
      <c r="D740" s="1" t="s">
        <v>1400</v>
      </c>
      <c r="E740" s="1" t="s">
        <v>1400</v>
      </c>
      <c r="F740" s="1" t="s">
        <v>1414</v>
      </c>
      <c r="G740" s="1">
        <v>12</v>
      </c>
      <c r="H740" t="s">
        <v>519</v>
      </c>
      <c r="I740" s="93"/>
      <c r="J740" s="4" t="s">
        <v>2126</v>
      </c>
      <c r="K740" s="51" t="s">
        <v>2127</v>
      </c>
    </row>
    <row r="741" spans="1:11" x14ac:dyDescent="0.25">
      <c r="A741" s="87"/>
      <c r="B741" s="96"/>
      <c r="C741" s="84"/>
      <c r="D741" s="1" t="s">
        <v>1400</v>
      </c>
      <c r="E741" s="1" t="s">
        <v>2107</v>
      </c>
      <c r="F741" s="1" t="s">
        <v>1950</v>
      </c>
      <c r="G741" s="1">
        <v>13</v>
      </c>
      <c r="H741" t="s">
        <v>516</v>
      </c>
      <c r="I741" s="93"/>
      <c r="J741" s="4" t="s">
        <v>2124</v>
      </c>
      <c r="K741" s="51" t="s">
        <v>2125</v>
      </c>
    </row>
    <row r="742" spans="1:11" x14ac:dyDescent="0.25">
      <c r="A742" s="87"/>
      <c r="B742" s="96"/>
      <c r="C742" s="84"/>
      <c r="D742" s="1" t="s">
        <v>1441</v>
      </c>
      <c r="E742" s="1" t="s">
        <v>2107</v>
      </c>
      <c r="F742" s="1" t="s">
        <v>1950</v>
      </c>
      <c r="G742" s="1">
        <v>14</v>
      </c>
      <c r="H742" t="s">
        <v>2121</v>
      </c>
      <c r="I742" s="93"/>
      <c r="J742" s="4" t="s">
        <v>2122</v>
      </c>
      <c r="K742" s="51" t="s">
        <v>2123</v>
      </c>
    </row>
    <row r="743" spans="1:11" x14ac:dyDescent="0.25">
      <c r="A743" s="87"/>
      <c r="B743" s="96"/>
      <c r="C743" s="84"/>
      <c r="D743" s="1" t="s">
        <v>1441</v>
      </c>
      <c r="E743" s="1" t="s">
        <v>2107</v>
      </c>
      <c r="F743" s="1" t="s">
        <v>2107</v>
      </c>
      <c r="G743" s="1">
        <v>15</v>
      </c>
      <c r="H743" t="s">
        <v>510</v>
      </c>
      <c r="I743" s="93"/>
      <c r="J743" s="4" t="s">
        <v>2119</v>
      </c>
      <c r="K743" s="51" t="s">
        <v>2120</v>
      </c>
    </row>
    <row r="744" spans="1:11" x14ac:dyDescent="0.25">
      <c r="A744" s="87"/>
      <c r="B744" s="96"/>
      <c r="C744" s="84"/>
      <c r="D744" s="1" t="s">
        <v>1441</v>
      </c>
      <c r="E744" s="1" t="s">
        <v>2107</v>
      </c>
      <c r="F744" s="1" t="s">
        <v>2107</v>
      </c>
      <c r="G744" s="1">
        <v>16</v>
      </c>
      <c r="H744" t="s">
        <v>507</v>
      </c>
      <c r="I744" s="93"/>
      <c r="K744" s="51"/>
    </row>
    <row r="745" spans="1:11" x14ac:dyDescent="0.25">
      <c r="A745" s="87"/>
      <c r="B745" s="96"/>
      <c r="C745" s="84"/>
      <c r="D745" s="1" t="s">
        <v>1441</v>
      </c>
      <c r="E745" s="1" t="s">
        <v>2107</v>
      </c>
      <c r="F745" s="1" t="s">
        <v>2108</v>
      </c>
      <c r="G745" s="1">
        <v>17</v>
      </c>
      <c r="H745" t="s">
        <v>504</v>
      </c>
      <c r="I745" s="93"/>
      <c r="J745" s="4" t="s">
        <v>2117</v>
      </c>
      <c r="K745" s="51" t="s">
        <v>2118</v>
      </c>
    </row>
    <row r="746" spans="1:11" x14ac:dyDescent="0.25">
      <c r="A746" s="87"/>
      <c r="B746" s="96"/>
      <c r="C746" s="84"/>
      <c r="D746" s="1" t="s">
        <v>1441</v>
      </c>
      <c r="E746" s="1" t="s">
        <v>2107</v>
      </c>
      <c r="F746" s="1" t="s">
        <v>2108</v>
      </c>
      <c r="G746" s="1">
        <v>18</v>
      </c>
      <c r="H746" t="s">
        <v>2114</v>
      </c>
      <c r="I746" s="93"/>
      <c r="J746" s="4" t="s">
        <v>2115</v>
      </c>
      <c r="K746" s="51" t="s">
        <v>2116</v>
      </c>
    </row>
    <row r="747" spans="1:11" x14ac:dyDescent="0.25">
      <c r="A747" s="87"/>
      <c r="B747" s="96"/>
      <c r="C747" s="84"/>
      <c r="D747" s="1" t="s">
        <v>1441</v>
      </c>
      <c r="E747" s="1" t="s">
        <v>2107</v>
      </c>
      <c r="F747" s="1" t="s">
        <v>2108</v>
      </c>
      <c r="G747" s="1">
        <v>19</v>
      </c>
      <c r="H747" t="s">
        <v>2149</v>
      </c>
      <c r="I747" s="93"/>
      <c r="J747" s="4" t="s">
        <v>2112</v>
      </c>
      <c r="K747" s="51" t="s">
        <v>2113</v>
      </c>
    </row>
    <row r="748" spans="1:11" x14ac:dyDescent="0.25">
      <c r="A748" s="88"/>
      <c r="B748" s="97"/>
      <c r="C748" s="85"/>
      <c r="D748" s="13" t="s">
        <v>1441</v>
      </c>
      <c r="E748" s="13" t="s">
        <v>2107</v>
      </c>
      <c r="F748" s="13" t="s">
        <v>2108</v>
      </c>
      <c r="G748" s="13">
        <v>20</v>
      </c>
      <c r="H748" s="14" t="s">
        <v>2109</v>
      </c>
      <c r="I748" s="94"/>
      <c r="J748" s="18" t="s">
        <v>2110</v>
      </c>
      <c r="K748" s="52" t="s">
        <v>2111</v>
      </c>
    </row>
    <row r="749" spans="1:11" x14ac:dyDescent="0.25">
      <c r="A749" s="98" t="s">
        <v>10</v>
      </c>
      <c r="B749" s="80" t="s">
        <v>3061</v>
      </c>
      <c r="C749" s="83" t="s">
        <v>1471</v>
      </c>
      <c r="D749" s="6" t="s">
        <v>1400</v>
      </c>
      <c r="E749" s="6" t="s">
        <v>1471</v>
      </c>
      <c r="F749" s="6" t="s">
        <v>1471</v>
      </c>
      <c r="G749" s="6">
        <v>1</v>
      </c>
      <c r="H749" s="58" t="s">
        <v>2150</v>
      </c>
      <c r="I749" s="89" t="s">
        <v>9</v>
      </c>
      <c r="J749" s="16" t="s">
        <v>2151</v>
      </c>
      <c r="K749" s="50" t="s">
        <v>2152</v>
      </c>
    </row>
    <row r="750" spans="1:11" x14ac:dyDescent="0.25">
      <c r="A750" s="87"/>
      <c r="B750" s="99"/>
      <c r="C750" s="84"/>
      <c r="D750" s="1" t="s">
        <v>1400</v>
      </c>
      <c r="E750" s="1" t="s">
        <v>1471</v>
      </c>
      <c r="F750" s="1" t="s">
        <v>1447</v>
      </c>
      <c r="G750" s="1">
        <v>2</v>
      </c>
      <c r="H750" s="46" t="s">
        <v>2153</v>
      </c>
      <c r="I750" s="90"/>
      <c r="J750" s="4" t="s">
        <v>2154</v>
      </c>
      <c r="K750" s="51" t="s">
        <v>2155</v>
      </c>
    </row>
    <row r="751" spans="1:11" x14ac:dyDescent="0.25">
      <c r="A751" s="87"/>
      <c r="B751" s="99"/>
      <c r="C751" s="84"/>
      <c r="D751" s="1" t="s">
        <v>1400</v>
      </c>
      <c r="E751" s="1" t="s">
        <v>1471</v>
      </c>
      <c r="F751" s="1" t="s">
        <v>2066</v>
      </c>
      <c r="G751" s="1">
        <v>3</v>
      </c>
      <c r="H751" s="46" t="s">
        <v>2156</v>
      </c>
      <c r="I751" s="90"/>
      <c r="J751" s="4" t="s">
        <v>2157</v>
      </c>
      <c r="K751" s="51" t="s">
        <v>2158</v>
      </c>
    </row>
    <row r="752" spans="1:11" x14ac:dyDescent="0.25">
      <c r="A752" s="87"/>
      <c r="B752" s="99"/>
      <c r="C752" s="84"/>
      <c r="D752" s="1" t="s">
        <v>1400</v>
      </c>
      <c r="E752" s="1" t="s">
        <v>1426</v>
      </c>
      <c r="F752" s="1" t="s">
        <v>1945</v>
      </c>
      <c r="G752" s="1">
        <v>4</v>
      </c>
      <c r="H752" s="46" t="s">
        <v>2159</v>
      </c>
      <c r="I752" s="90"/>
      <c r="J752" s="4" t="s">
        <v>2160</v>
      </c>
      <c r="K752" s="51" t="s">
        <v>2161</v>
      </c>
    </row>
    <row r="753" spans="1:11" x14ac:dyDescent="0.25">
      <c r="A753" s="87"/>
      <c r="B753" s="99"/>
      <c r="C753" s="84"/>
      <c r="D753" s="1" t="s">
        <v>1400</v>
      </c>
      <c r="E753" s="1" t="s">
        <v>1426</v>
      </c>
      <c r="F753" s="1" t="s">
        <v>1945</v>
      </c>
      <c r="G753" s="1">
        <v>5</v>
      </c>
      <c r="H753" t="s">
        <v>25</v>
      </c>
      <c r="I753" s="90"/>
      <c r="J753" s="4" t="s">
        <v>26</v>
      </c>
      <c r="K753" s="51" t="s">
        <v>2162</v>
      </c>
    </row>
    <row r="754" spans="1:11" x14ac:dyDescent="0.25">
      <c r="A754" s="87"/>
      <c r="B754" s="99"/>
      <c r="C754" s="84"/>
      <c r="D754" s="1" t="s">
        <v>1400</v>
      </c>
      <c r="E754" s="1" t="s">
        <v>1426</v>
      </c>
      <c r="F754" s="1" t="s">
        <v>1945</v>
      </c>
      <c r="G754" s="1">
        <v>6</v>
      </c>
      <c r="H754" t="s">
        <v>31</v>
      </c>
      <c r="I754" s="90"/>
      <c r="J754" s="4" t="s">
        <v>32</v>
      </c>
      <c r="K754" s="51" t="s">
        <v>2163</v>
      </c>
    </row>
    <row r="755" spans="1:11" x14ac:dyDescent="0.25">
      <c r="A755" s="87"/>
      <c r="B755" s="99"/>
      <c r="C755" s="84"/>
      <c r="D755" s="1" t="s">
        <v>1400</v>
      </c>
      <c r="E755" s="1" t="s">
        <v>1422</v>
      </c>
      <c r="F755" s="1" t="s">
        <v>1947</v>
      </c>
      <c r="G755" s="1">
        <v>7</v>
      </c>
      <c r="H755" t="s">
        <v>2164</v>
      </c>
      <c r="I755" s="90"/>
      <c r="J755" s="4" t="s">
        <v>2165</v>
      </c>
      <c r="K755" s="51" t="s">
        <v>2166</v>
      </c>
    </row>
    <row r="756" spans="1:11" x14ac:dyDescent="0.25">
      <c r="A756" s="87"/>
      <c r="B756" s="99"/>
      <c r="C756" s="84"/>
      <c r="D756" s="1" t="s">
        <v>1400</v>
      </c>
      <c r="E756" s="1" t="s">
        <v>1422</v>
      </c>
      <c r="F756" s="1" t="s">
        <v>1947</v>
      </c>
      <c r="G756" s="1">
        <v>8</v>
      </c>
      <c r="H756" s="46" t="s">
        <v>34</v>
      </c>
      <c r="I756" s="90"/>
      <c r="J756" s="4" t="s">
        <v>35</v>
      </c>
      <c r="K756" s="51" t="s">
        <v>36</v>
      </c>
    </row>
    <row r="757" spans="1:11" x14ac:dyDescent="0.25">
      <c r="A757" s="87"/>
      <c r="B757" s="99"/>
      <c r="C757" s="84"/>
      <c r="D757" s="1" t="s">
        <v>1400</v>
      </c>
      <c r="E757" s="1" t="s">
        <v>1422</v>
      </c>
      <c r="F757" s="1" t="s">
        <v>1947</v>
      </c>
      <c r="G757" s="1">
        <v>9</v>
      </c>
      <c r="H757" s="46" t="s">
        <v>353</v>
      </c>
      <c r="I757" s="90"/>
      <c r="J757" s="4" t="s">
        <v>1948</v>
      </c>
      <c r="K757" s="51" t="s">
        <v>1949</v>
      </c>
    </row>
    <row r="758" spans="1:11" x14ac:dyDescent="0.25">
      <c r="A758" s="88"/>
      <c r="B758" s="100"/>
      <c r="C758" s="85"/>
      <c r="D758" s="13" t="s">
        <v>1400</v>
      </c>
      <c r="E758" s="13" t="s">
        <v>1400</v>
      </c>
      <c r="F758" s="13" t="s">
        <v>1533</v>
      </c>
      <c r="G758" s="13">
        <v>10</v>
      </c>
      <c r="H758" s="57" t="s">
        <v>40</v>
      </c>
      <c r="I758" s="91"/>
      <c r="J758" s="18" t="s">
        <v>1543</v>
      </c>
      <c r="K758" s="52" t="s">
        <v>1544</v>
      </c>
    </row>
    <row r="759" spans="1:11" x14ac:dyDescent="0.25">
      <c r="A759" s="98" t="s">
        <v>10</v>
      </c>
      <c r="B759" s="80" t="s">
        <v>3062</v>
      </c>
      <c r="C759" s="83" t="s">
        <v>1471</v>
      </c>
      <c r="D759" s="6" t="s">
        <v>1400</v>
      </c>
      <c r="E759" s="6" t="s">
        <v>1400</v>
      </c>
      <c r="F759" s="6" t="s">
        <v>1533</v>
      </c>
      <c r="G759" s="6">
        <v>1</v>
      </c>
      <c r="H759" s="58" t="s">
        <v>40</v>
      </c>
      <c r="I759" s="92" t="s">
        <v>1387</v>
      </c>
      <c r="J759" s="16" t="s">
        <v>1543</v>
      </c>
      <c r="K759" s="50" t="s">
        <v>1544</v>
      </c>
    </row>
    <row r="760" spans="1:11" x14ac:dyDescent="0.25">
      <c r="A760" s="87"/>
      <c r="B760" s="81"/>
      <c r="C760" s="84"/>
      <c r="D760" s="1" t="s">
        <v>1400</v>
      </c>
      <c r="E760" s="1" t="s">
        <v>1422</v>
      </c>
      <c r="F760" s="1" t="s">
        <v>1947</v>
      </c>
      <c r="G760" s="1">
        <v>2</v>
      </c>
      <c r="H760" s="46" t="s">
        <v>353</v>
      </c>
      <c r="I760" s="93"/>
      <c r="J760" s="4" t="s">
        <v>1948</v>
      </c>
      <c r="K760" s="51" t="s">
        <v>1949</v>
      </c>
    </row>
    <row r="761" spans="1:11" x14ac:dyDescent="0.25">
      <c r="A761" s="87"/>
      <c r="B761" s="81"/>
      <c r="C761" s="84"/>
      <c r="D761" s="1" t="s">
        <v>1400</v>
      </c>
      <c r="E761" s="1" t="s">
        <v>1422</v>
      </c>
      <c r="F761" s="1" t="s">
        <v>1947</v>
      </c>
      <c r="G761" s="1">
        <v>3</v>
      </c>
      <c r="H761" s="46" t="s">
        <v>34</v>
      </c>
      <c r="I761" s="93"/>
      <c r="J761" s="4" t="s">
        <v>35</v>
      </c>
      <c r="K761" s="51" t="s">
        <v>36</v>
      </c>
    </row>
    <row r="762" spans="1:11" x14ac:dyDescent="0.25">
      <c r="A762" s="87"/>
      <c r="B762" s="81"/>
      <c r="C762" s="84"/>
      <c r="D762" s="1" t="s">
        <v>1400</v>
      </c>
      <c r="E762" s="1" t="s">
        <v>1422</v>
      </c>
      <c r="F762" s="1" t="s">
        <v>1947</v>
      </c>
      <c r="G762" s="1">
        <v>4</v>
      </c>
      <c r="H762" t="s">
        <v>2164</v>
      </c>
      <c r="I762" s="93"/>
      <c r="J762" s="4" t="s">
        <v>2165</v>
      </c>
      <c r="K762" s="51" t="s">
        <v>2166</v>
      </c>
    </row>
    <row r="763" spans="1:11" x14ac:dyDescent="0.25">
      <c r="A763" s="87"/>
      <c r="B763" s="81"/>
      <c r="C763" s="84"/>
      <c r="D763" s="1" t="s">
        <v>1400</v>
      </c>
      <c r="E763" s="1" t="s">
        <v>1426</v>
      </c>
      <c r="F763" s="1" t="s">
        <v>1945</v>
      </c>
      <c r="G763" s="1">
        <v>5</v>
      </c>
      <c r="H763" t="s">
        <v>31</v>
      </c>
      <c r="I763" s="93"/>
      <c r="J763" s="4" t="s">
        <v>32</v>
      </c>
      <c r="K763" s="51" t="s">
        <v>2163</v>
      </c>
    </row>
    <row r="764" spans="1:11" x14ac:dyDescent="0.25">
      <c r="A764" s="87"/>
      <c r="B764" s="81"/>
      <c r="C764" s="84"/>
      <c r="D764" s="1" t="s">
        <v>1400</v>
      </c>
      <c r="E764" s="1" t="s">
        <v>1426</v>
      </c>
      <c r="F764" s="1" t="s">
        <v>1945</v>
      </c>
      <c r="G764" s="1">
        <v>6</v>
      </c>
      <c r="H764" t="s">
        <v>25</v>
      </c>
      <c r="I764" s="93"/>
      <c r="J764" s="4" t="s">
        <v>26</v>
      </c>
      <c r="K764" s="51" t="s">
        <v>2162</v>
      </c>
    </row>
    <row r="765" spans="1:11" x14ac:dyDescent="0.25">
      <c r="A765" s="87"/>
      <c r="B765" s="81"/>
      <c r="C765" s="84"/>
      <c r="D765" s="1" t="s">
        <v>1400</v>
      </c>
      <c r="E765" s="1" t="s">
        <v>1426</v>
      </c>
      <c r="F765" s="1" t="s">
        <v>1945</v>
      </c>
      <c r="G765" s="1">
        <v>7</v>
      </c>
      <c r="H765" s="46" t="s">
        <v>2159</v>
      </c>
      <c r="I765" s="93"/>
      <c r="J765" s="4" t="s">
        <v>2160</v>
      </c>
      <c r="K765" s="51" t="s">
        <v>2161</v>
      </c>
    </row>
    <row r="766" spans="1:11" x14ac:dyDescent="0.25">
      <c r="A766" s="87"/>
      <c r="B766" s="81"/>
      <c r="C766" s="84"/>
      <c r="D766" s="1" t="s">
        <v>1400</v>
      </c>
      <c r="E766" s="1" t="s">
        <v>1471</v>
      </c>
      <c r="F766" s="1" t="s">
        <v>2066</v>
      </c>
      <c r="G766" s="1">
        <v>8</v>
      </c>
      <c r="H766" s="46" t="s">
        <v>2156</v>
      </c>
      <c r="I766" s="93"/>
      <c r="J766" s="4" t="s">
        <v>2157</v>
      </c>
      <c r="K766" s="51" t="s">
        <v>2158</v>
      </c>
    </row>
    <row r="767" spans="1:11" x14ac:dyDescent="0.25">
      <c r="A767" s="87"/>
      <c r="B767" s="81"/>
      <c r="C767" s="84"/>
      <c r="D767" s="1" t="s">
        <v>1400</v>
      </c>
      <c r="E767" s="1" t="s">
        <v>1471</v>
      </c>
      <c r="F767" s="1" t="s">
        <v>1447</v>
      </c>
      <c r="G767" s="1">
        <v>9</v>
      </c>
      <c r="H767" s="46" t="s">
        <v>2153</v>
      </c>
      <c r="I767" s="93"/>
      <c r="J767" s="4" t="s">
        <v>2154</v>
      </c>
      <c r="K767" s="51" t="s">
        <v>2155</v>
      </c>
    </row>
    <row r="768" spans="1:11" x14ac:dyDescent="0.25">
      <c r="A768" s="88"/>
      <c r="B768" s="82"/>
      <c r="C768" s="85"/>
      <c r="D768" s="13" t="s">
        <v>1400</v>
      </c>
      <c r="E768" s="13" t="s">
        <v>1471</v>
      </c>
      <c r="F768" s="13" t="s">
        <v>1471</v>
      </c>
      <c r="G768" s="13">
        <v>10</v>
      </c>
      <c r="H768" s="57" t="s">
        <v>2150</v>
      </c>
      <c r="I768" s="94"/>
      <c r="J768" s="18" t="s">
        <v>2151</v>
      </c>
      <c r="K768" s="52" t="s">
        <v>2152</v>
      </c>
    </row>
    <row r="769" spans="1:11" x14ac:dyDescent="0.25">
      <c r="A769" s="98" t="s">
        <v>184</v>
      </c>
      <c r="B769" s="80" t="s">
        <v>3063</v>
      </c>
      <c r="C769" s="83" t="s">
        <v>1436</v>
      </c>
      <c r="D769" s="6" t="s">
        <v>1400</v>
      </c>
      <c r="E769" s="6" t="s">
        <v>1436</v>
      </c>
      <c r="F769" s="6" t="s">
        <v>1833</v>
      </c>
      <c r="G769" s="6">
        <v>1</v>
      </c>
      <c r="H769" s="7" t="s">
        <v>1834</v>
      </c>
      <c r="I769" s="89" t="s">
        <v>9</v>
      </c>
      <c r="J769" s="16" t="s">
        <v>1835</v>
      </c>
      <c r="K769" s="50" t="s">
        <v>1836</v>
      </c>
    </row>
    <row r="770" spans="1:11" x14ac:dyDescent="0.25">
      <c r="A770" s="87"/>
      <c r="B770" s="131"/>
      <c r="C770" s="123"/>
      <c r="D770" s="119" t="s">
        <v>1400</v>
      </c>
      <c r="E770" s="119" t="s">
        <v>1436</v>
      </c>
      <c r="F770" s="119" t="s">
        <v>1837</v>
      </c>
      <c r="G770" s="119">
        <v>2</v>
      </c>
      <c r="H770" s="120" t="s">
        <v>2167</v>
      </c>
      <c r="I770" s="121"/>
      <c r="J770" s="122" t="s">
        <v>2168</v>
      </c>
      <c r="K770" s="51" t="s">
        <v>2169</v>
      </c>
    </row>
    <row r="771" spans="1:11" x14ac:dyDescent="0.25">
      <c r="A771" s="87"/>
      <c r="B771" s="131"/>
      <c r="C771" s="123"/>
      <c r="D771" s="119" t="s">
        <v>1400</v>
      </c>
      <c r="E771" s="119" t="s">
        <v>1436</v>
      </c>
      <c r="F771" s="119" t="s">
        <v>1837</v>
      </c>
      <c r="G771" s="119">
        <v>3</v>
      </c>
      <c r="H771" s="120" t="s">
        <v>2170</v>
      </c>
      <c r="I771" s="121"/>
      <c r="J771" s="122" t="s">
        <v>2171</v>
      </c>
      <c r="K771" s="51" t="s">
        <v>2172</v>
      </c>
    </row>
    <row r="772" spans="1:11" x14ac:dyDescent="0.25">
      <c r="A772" s="87"/>
      <c r="B772" s="131"/>
      <c r="C772" s="123"/>
      <c r="D772" s="119" t="s">
        <v>1400</v>
      </c>
      <c r="E772" s="119" t="s">
        <v>1436</v>
      </c>
      <c r="F772" s="119" t="s">
        <v>1837</v>
      </c>
      <c r="G772" s="119">
        <v>4</v>
      </c>
      <c r="H772" s="120" t="s">
        <v>359</v>
      </c>
      <c r="I772" s="121"/>
      <c r="J772" s="122" t="s">
        <v>2173</v>
      </c>
      <c r="K772" s="51" t="s">
        <v>2174</v>
      </c>
    </row>
    <row r="773" spans="1:11" x14ac:dyDescent="0.25">
      <c r="A773" s="87"/>
      <c r="B773" s="131"/>
      <c r="C773" s="123"/>
      <c r="D773" s="119" t="s">
        <v>1400</v>
      </c>
      <c r="E773" s="119" t="s">
        <v>1415</v>
      </c>
      <c r="F773" s="119" t="s">
        <v>1806</v>
      </c>
      <c r="G773" s="119">
        <v>5</v>
      </c>
      <c r="H773" s="120" t="s">
        <v>362</v>
      </c>
      <c r="I773" s="121"/>
      <c r="J773" s="122" t="s">
        <v>2175</v>
      </c>
      <c r="K773" s="51" t="s">
        <v>2176</v>
      </c>
    </row>
    <row r="774" spans="1:11" x14ac:dyDescent="0.25">
      <c r="A774" s="87"/>
      <c r="B774" s="131"/>
      <c r="C774" s="123"/>
      <c r="D774" s="119" t="s">
        <v>1400</v>
      </c>
      <c r="E774" s="119" t="s">
        <v>1415</v>
      </c>
      <c r="F774" s="119" t="s">
        <v>1806</v>
      </c>
      <c r="G774" s="119">
        <v>6</v>
      </c>
      <c r="H774" s="120" t="s">
        <v>2177</v>
      </c>
      <c r="I774" s="121"/>
      <c r="J774" s="122" t="s">
        <v>2178</v>
      </c>
      <c r="K774" s="51" t="s">
        <v>2179</v>
      </c>
    </row>
    <row r="775" spans="1:11" x14ac:dyDescent="0.25">
      <c r="A775" s="87"/>
      <c r="B775" s="131"/>
      <c r="C775" s="123"/>
      <c r="D775" s="119" t="s">
        <v>1400</v>
      </c>
      <c r="E775" s="119" t="s">
        <v>1415</v>
      </c>
      <c r="F775" s="119" t="s">
        <v>1816</v>
      </c>
      <c r="G775" s="119">
        <v>7</v>
      </c>
      <c r="H775" s="120" t="s">
        <v>2180</v>
      </c>
      <c r="I775" s="121"/>
      <c r="J775" s="122" t="s">
        <v>2181</v>
      </c>
      <c r="K775" s="51" t="s">
        <v>2182</v>
      </c>
    </row>
    <row r="776" spans="1:11" x14ac:dyDescent="0.25">
      <c r="A776" s="87"/>
      <c r="B776" s="131"/>
      <c r="C776" s="123"/>
      <c r="D776" s="119" t="s">
        <v>1400</v>
      </c>
      <c r="E776" s="119" t="s">
        <v>1415</v>
      </c>
      <c r="F776" s="119" t="s">
        <v>1415</v>
      </c>
      <c r="G776" s="119">
        <v>8</v>
      </c>
      <c r="H776" s="120" t="s">
        <v>1716</v>
      </c>
      <c r="I776" s="121"/>
      <c r="J776" s="122" t="s">
        <v>1717</v>
      </c>
      <c r="K776" s="51" t="s">
        <v>1718</v>
      </c>
    </row>
    <row r="777" spans="1:11" x14ac:dyDescent="0.25">
      <c r="A777" s="87"/>
      <c r="B777" s="131"/>
      <c r="C777" s="123"/>
      <c r="D777" s="119" t="s">
        <v>1400</v>
      </c>
      <c r="E777" s="119" t="s">
        <v>1415</v>
      </c>
      <c r="F777" s="119" t="s">
        <v>1415</v>
      </c>
      <c r="G777" s="119">
        <v>9</v>
      </c>
      <c r="H777" s="120" t="s">
        <v>1719</v>
      </c>
      <c r="I777" s="121"/>
      <c r="J777" s="122" t="s">
        <v>1720</v>
      </c>
      <c r="K777" s="51" t="s">
        <v>1721</v>
      </c>
    </row>
    <row r="778" spans="1:11" x14ac:dyDescent="0.25">
      <c r="A778" s="87"/>
      <c r="B778" s="131"/>
      <c r="C778" s="123"/>
      <c r="D778" s="119" t="s">
        <v>1400</v>
      </c>
      <c r="E778" s="119" t="s">
        <v>1415</v>
      </c>
      <c r="F778" s="119" t="s">
        <v>1415</v>
      </c>
      <c r="G778" s="119">
        <v>10</v>
      </c>
      <c r="H778" s="120" t="s">
        <v>384</v>
      </c>
      <c r="I778" s="121"/>
      <c r="J778" s="122" t="s">
        <v>1722</v>
      </c>
      <c r="K778" s="51" t="s">
        <v>1723</v>
      </c>
    </row>
    <row r="779" spans="1:11" x14ac:dyDescent="0.25">
      <c r="A779" s="87"/>
      <c r="B779" s="131"/>
      <c r="C779" s="123"/>
      <c r="D779" s="119" t="s">
        <v>1400</v>
      </c>
      <c r="E779" s="119" t="s">
        <v>1415</v>
      </c>
      <c r="F779" s="119" t="s">
        <v>1727</v>
      </c>
      <c r="G779" s="119">
        <v>11</v>
      </c>
      <c r="H779" s="120" t="s">
        <v>2902</v>
      </c>
      <c r="I779" s="121"/>
      <c r="J779" s="122" t="s">
        <v>2903</v>
      </c>
      <c r="K779" s="53" t="s">
        <v>2904</v>
      </c>
    </row>
    <row r="780" spans="1:11" x14ac:dyDescent="0.25">
      <c r="A780" s="87"/>
      <c r="B780" s="131"/>
      <c r="C780" s="123"/>
      <c r="D780" s="119" t="s">
        <v>1400</v>
      </c>
      <c r="E780" s="119" t="s">
        <v>1415</v>
      </c>
      <c r="F780" s="119" t="s">
        <v>1727</v>
      </c>
      <c r="G780" s="119">
        <v>12</v>
      </c>
      <c r="H780" s="120" t="s">
        <v>1731</v>
      </c>
      <c r="I780" s="121"/>
      <c r="J780" s="122" t="s">
        <v>1732</v>
      </c>
      <c r="K780" s="51" t="s">
        <v>1733</v>
      </c>
    </row>
    <row r="781" spans="1:11" x14ac:dyDescent="0.25">
      <c r="A781" s="87"/>
      <c r="B781" s="131"/>
      <c r="C781" s="123"/>
      <c r="D781" s="119" t="s">
        <v>1400</v>
      </c>
      <c r="E781" s="119" t="s">
        <v>1415</v>
      </c>
      <c r="F781" s="119" t="s">
        <v>1727</v>
      </c>
      <c r="G781" s="119">
        <v>13</v>
      </c>
      <c r="H781" s="120" t="s">
        <v>1734</v>
      </c>
      <c r="I781" s="121"/>
      <c r="J781" s="122" t="s">
        <v>1735</v>
      </c>
      <c r="K781" s="51" t="s">
        <v>1736</v>
      </c>
    </row>
    <row r="782" spans="1:11" x14ac:dyDescent="0.25">
      <c r="A782" s="87"/>
      <c r="B782" s="131"/>
      <c r="C782" s="123"/>
      <c r="D782" s="119" t="s">
        <v>1400</v>
      </c>
      <c r="E782" s="119" t="s">
        <v>1415</v>
      </c>
      <c r="F782" s="119" t="s">
        <v>1727</v>
      </c>
      <c r="G782" s="119">
        <v>14</v>
      </c>
      <c r="H782" s="120" t="s">
        <v>1737</v>
      </c>
      <c r="I782" s="121"/>
      <c r="J782" s="122" t="s">
        <v>1738</v>
      </c>
      <c r="K782" s="51" t="s">
        <v>1739</v>
      </c>
    </row>
    <row r="783" spans="1:11" x14ac:dyDescent="0.25">
      <c r="A783" s="87"/>
      <c r="B783" s="131"/>
      <c r="C783" s="123"/>
      <c r="D783" s="119" t="s">
        <v>1400</v>
      </c>
      <c r="E783" s="119" t="s">
        <v>1415</v>
      </c>
      <c r="F783" s="119" t="s">
        <v>1727</v>
      </c>
      <c r="G783" s="119">
        <v>15</v>
      </c>
      <c r="H783" s="120" t="s">
        <v>2697</v>
      </c>
      <c r="I783" s="121"/>
      <c r="J783" s="122" t="s">
        <v>2698</v>
      </c>
      <c r="K783" s="51" t="s">
        <v>2699</v>
      </c>
    </row>
    <row r="784" spans="1:11" x14ac:dyDescent="0.25">
      <c r="A784" s="87"/>
      <c r="B784" s="131"/>
      <c r="C784" s="123"/>
      <c r="D784" s="119" t="s">
        <v>1400</v>
      </c>
      <c r="E784" s="119" t="s">
        <v>1415</v>
      </c>
      <c r="F784" s="119" t="s">
        <v>1727</v>
      </c>
      <c r="G784" s="119">
        <v>16</v>
      </c>
      <c r="H784" s="120" t="s">
        <v>629</v>
      </c>
      <c r="I784" s="121"/>
      <c r="J784" s="122" t="s">
        <v>1740</v>
      </c>
      <c r="K784" s="51" t="s">
        <v>1741</v>
      </c>
    </row>
    <row r="785" spans="1:11" x14ac:dyDescent="0.25">
      <c r="A785" s="87"/>
      <c r="B785" s="131"/>
      <c r="C785" s="123"/>
      <c r="D785" s="119" t="s">
        <v>1400</v>
      </c>
      <c r="E785" s="119" t="s">
        <v>1415</v>
      </c>
      <c r="F785" s="119" t="s">
        <v>1727</v>
      </c>
      <c r="G785" s="119">
        <v>17</v>
      </c>
      <c r="H785" s="120" t="s">
        <v>400</v>
      </c>
      <c r="I785" s="121"/>
      <c r="J785" s="122" t="s">
        <v>1742</v>
      </c>
      <c r="K785" s="51" t="s">
        <v>1743</v>
      </c>
    </row>
    <row r="786" spans="1:11" x14ac:dyDescent="0.25">
      <c r="A786" s="88"/>
      <c r="B786" s="100"/>
      <c r="C786" s="85"/>
      <c r="D786" s="13" t="s">
        <v>1400</v>
      </c>
      <c r="E786" s="13" t="s">
        <v>1400</v>
      </c>
      <c r="F786" s="13" t="s">
        <v>1533</v>
      </c>
      <c r="G786" s="13">
        <v>18</v>
      </c>
      <c r="H786" s="57" t="s">
        <v>40</v>
      </c>
      <c r="I786" s="91"/>
      <c r="J786" s="18" t="s">
        <v>1543</v>
      </c>
      <c r="K786" s="52" t="s">
        <v>1544</v>
      </c>
    </row>
    <row r="787" spans="1:11" x14ac:dyDescent="0.25">
      <c r="A787" s="98" t="s">
        <v>184</v>
      </c>
      <c r="B787" s="80" t="s">
        <v>3064</v>
      </c>
      <c r="C787" s="83" t="s">
        <v>1436</v>
      </c>
      <c r="D787" s="6" t="s">
        <v>1400</v>
      </c>
      <c r="E787" s="6" t="s">
        <v>1400</v>
      </c>
      <c r="F787" s="6" t="s">
        <v>1533</v>
      </c>
      <c r="G787" s="6">
        <v>1</v>
      </c>
      <c r="H787" s="58" t="s">
        <v>40</v>
      </c>
      <c r="I787" s="92" t="s">
        <v>1387</v>
      </c>
      <c r="J787" s="16" t="s">
        <v>1543</v>
      </c>
      <c r="K787" s="50" t="s">
        <v>1544</v>
      </c>
    </row>
    <row r="788" spans="1:11" x14ac:dyDescent="0.25">
      <c r="A788" s="87"/>
      <c r="B788" s="128"/>
      <c r="C788" s="123"/>
      <c r="D788" s="119" t="s">
        <v>1400</v>
      </c>
      <c r="E788" s="119" t="s">
        <v>1415</v>
      </c>
      <c r="F788" s="119" t="s">
        <v>1727</v>
      </c>
      <c r="G788" s="119">
        <v>2</v>
      </c>
      <c r="H788" s="120" t="s">
        <v>400</v>
      </c>
      <c r="I788" s="124"/>
      <c r="J788" s="122" t="s">
        <v>1742</v>
      </c>
      <c r="K788" s="51" t="s">
        <v>1743</v>
      </c>
    </row>
    <row r="789" spans="1:11" x14ac:dyDescent="0.25">
      <c r="A789" s="87"/>
      <c r="B789" s="128"/>
      <c r="C789" s="123"/>
      <c r="D789" s="119" t="s">
        <v>1400</v>
      </c>
      <c r="E789" s="119" t="s">
        <v>1415</v>
      </c>
      <c r="F789" s="119" t="s">
        <v>1727</v>
      </c>
      <c r="G789" s="119">
        <v>3</v>
      </c>
      <c r="H789" s="120" t="s">
        <v>629</v>
      </c>
      <c r="I789" s="124"/>
      <c r="J789" s="122" t="s">
        <v>1740</v>
      </c>
      <c r="K789" s="51" t="s">
        <v>1741</v>
      </c>
    </row>
    <row r="790" spans="1:11" x14ac:dyDescent="0.25">
      <c r="A790" s="87"/>
      <c r="B790" s="128"/>
      <c r="C790" s="123"/>
      <c r="D790" s="119" t="s">
        <v>1400</v>
      </c>
      <c r="E790" s="119" t="s">
        <v>1415</v>
      </c>
      <c r="F790" s="119" t="s">
        <v>1727</v>
      </c>
      <c r="G790" s="119">
        <v>4</v>
      </c>
      <c r="H790" s="120" t="s">
        <v>2697</v>
      </c>
      <c r="I790" s="124"/>
      <c r="J790" s="122" t="s">
        <v>2698</v>
      </c>
      <c r="K790" s="51" t="s">
        <v>2699</v>
      </c>
    </row>
    <row r="791" spans="1:11" x14ac:dyDescent="0.25">
      <c r="A791" s="87"/>
      <c r="B791" s="128"/>
      <c r="C791" s="123"/>
      <c r="D791" s="119" t="s">
        <v>1400</v>
      </c>
      <c r="E791" s="119" t="s">
        <v>1415</v>
      </c>
      <c r="F791" s="119" t="s">
        <v>1727</v>
      </c>
      <c r="G791" s="119">
        <v>5</v>
      </c>
      <c r="H791" s="120" t="s">
        <v>1737</v>
      </c>
      <c r="I791" s="124"/>
      <c r="J791" s="122" t="s">
        <v>1738</v>
      </c>
      <c r="K791" s="51" t="s">
        <v>1739</v>
      </c>
    </row>
    <row r="792" spans="1:11" x14ac:dyDescent="0.25">
      <c r="A792" s="87"/>
      <c r="B792" s="128"/>
      <c r="C792" s="123"/>
      <c r="D792" s="119" t="s">
        <v>1400</v>
      </c>
      <c r="E792" s="119" t="s">
        <v>1415</v>
      </c>
      <c r="F792" s="119" t="s">
        <v>1727</v>
      </c>
      <c r="G792" s="119">
        <v>6</v>
      </c>
      <c r="H792" s="120" t="s">
        <v>1734</v>
      </c>
      <c r="I792" s="124"/>
      <c r="J792" s="122" t="s">
        <v>1735</v>
      </c>
      <c r="K792" s="51" t="s">
        <v>1736</v>
      </c>
    </row>
    <row r="793" spans="1:11" x14ac:dyDescent="0.25">
      <c r="A793" s="87"/>
      <c r="B793" s="128"/>
      <c r="C793" s="123"/>
      <c r="D793" s="119" t="s">
        <v>1400</v>
      </c>
      <c r="E793" s="119" t="s">
        <v>1415</v>
      </c>
      <c r="F793" s="119" t="s">
        <v>1727</v>
      </c>
      <c r="G793" s="119">
        <v>7</v>
      </c>
      <c r="H793" s="120" t="s">
        <v>1731</v>
      </c>
      <c r="I793" s="124"/>
      <c r="J793" s="122" t="s">
        <v>1732</v>
      </c>
      <c r="K793" s="51" t="s">
        <v>1733</v>
      </c>
    </row>
    <row r="794" spans="1:11" x14ac:dyDescent="0.25">
      <c r="A794" s="87"/>
      <c r="B794" s="128"/>
      <c r="C794" s="123"/>
      <c r="D794" s="119" t="s">
        <v>1400</v>
      </c>
      <c r="E794" s="119" t="s">
        <v>1415</v>
      </c>
      <c r="F794" s="119" t="s">
        <v>1727</v>
      </c>
      <c r="G794" s="119">
        <v>8</v>
      </c>
      <c r="H794" s="120" t="s">
        <v>2902</v>
      </c>
      <c r="I794" s="124"/>
      <c r="J794" s="122" t="s">
        <v>2903</v>
      </c>
      <c r="K794" s="53" t="s">
        <v>2904</v>
      </c>
    </row>
    <row r="795" spans="1:11" x14ac:dyDescent="0.25">
      <c r="A795" s="87"/>
      <c r="B795" s="128"/>
      <c r="C795" s="123"/>
      <c r="D795" s="119" t="s">
        <v>1400</v>
      </c>
      <c r="E795" s="119" t="s">
        <v>1415</v>
      </c>
      <c r="F795" s="119" t="s">
        <v>1415</v>
      </c>
      <c r="G795" s="119">
        <v>9</v>
      </c>
      <c r="H795" s="120" t="s">
        <v>384</v>
      </c>
      <c r="I795" s="124"/>
      <c r="J795" s="122" t="s">
        <v>1722</v>
      </c>
      <c r="K795" s="51" t="s">
        <v>1723</v>
      </c>
    </row>
    <row r="796" spans="1:11" x14ac:dyDescent="0.25">
      <c r="A796" s="87"/>
      <c r="B796" s="128"/>
      <c r="C796" s="123"/>
      <c r="D796" s="119" t="s">
        <v>1400</v>
      </c>
      <c r="E796" s="119" t="s">
        <v>1415</v>
      </c>
      <c r="F796" s="119" t="s">
        <v>1415</v>
      </c>
      <c r="G796" s="119">
        <v>10</v>
      </c>
      <c r="H796" s="120" t="s">
        <v>1719</v>
      </c>
      <c r="I796" s="124"/>
      <c r="J796" s="122" t="s">
        <v>1720</v>
      </c>
      <c r="K796" s="51" t="s">
        <v>1721</v>
      </c>
    </row>
    <row r="797" spans="1:11" x14ac:dyDescent="0.25">
      <c r="A797" s="87"/>
      <c r="B797" s="128"/>
      <c r="C797" s="123"/>
      <c r="D797" s="119" t="s">
        <v>1400</v>
      </c>
      <c r="E797" s="119" t="s">
        <v>1415</v>
      </c>
      <c r="F797" s="119" t="s">
        <v>1415</v>
      </c>
      <c r="G797" s="119">
        <v>11</v>
      </c>
      <c r="H797" s="120" t="s">
        <v>1716</v>
      </c>
      <c r="I797" s="124"/>
      <c r="J797" s="122" t="s">
        <v>1717</v>
      </c>
      <c r="K797" s="51" t="s">
        <v>1718</v>
      </c>
    </row>
    <row r="798" spans="1:11" x14ac:dyDescent="0.25">
      <c r="A798" s="87"/>
      <c r="B798" s="128"/>
      <c r="C798" s="123"/>
      <c r="D798" s="119" t="s">
        <v>1400</v>
      </c>
      <c r="E798" s="119" t="s">
        <v>1415</v>
      </c>
      <c r="F798" s="119" t="s">
        <v>1816</v>
      </c>
      <c r="G798" s="119">
        <v>12</v>
      </c>
      <c r="H798" s="120" t="s">
        <v>2180</v>
      </c>
      <c r="I798" s="124"/>
      <c r="J798" s="122" t="s">
        <v>2181</v>
      </c>
      <c r="K798" s="51" t="s">
        <v>2182</v>
      </c>
    </row>
    <row r="799" spans="1:11" x14ac:dyDescent="0.25">
      <c r="A799" s="87"/>
      <c r="B799" s="128"/>
      <c r="C799" s="123"/>
      <c r="D799" s="119" t="s">
        <v>1400</v>
      </c>
      <c r="E799" s="119" t="s">
        <v>1415</v>
      </c>
      <c r="F799" s="119" t="s">
        <v>1806</v>
      </c>
      <c r="G799" s="119">
        <v>13</v>
      </c>
      <c r="H799" s="120" t="s">
        <v>2177</v>
      </c>
      <c r="I799" s="124"/>
      <c r="J799" s="122" t="s">
        <v>2178</v>
      </c>
      <c r="K799" s="51" t="s">
        <v>2179</v>
      </c>
    </row>
    <row r="800" spans="1:11" x14ac:dyDescent="0.25">
      <c r="A800" s="87"/>
      <c r="B800" s="128"/>
      <c r="C800" s="123"/>
      <c r="D800" s="119" t="s">
        <v>1400</v>
      </c>
      <c r="E800" s="119" t="s">
        <v>1415</v>
      </c>
      <c r="F800" s="119" t="s">
        <v>1806</v>
      </c>
      <c r="G800" s="119">
        <v>14</v>
      </c>
      <c r="H800" s="120" t="s">
        <v>362</v>
      </c>
      <c r="I800" s="124"/>
      <c r="J800" s="122" t="s">
        <v>2175</v>
      </c>
      <c r="K800" s="51" t="s">
        <v>2176</v>
      </c>
    </row>
    <row r="801" spans="1:11" x14ac:dyDescent="0.25">
      <c r="A801" s="87"/>
      <c r="B801" s="128"/>
      <c r="C801" s="123"/>
      <c r="D801" s="119" t="s">
        <v>1400</v>
      </c>
      <c r="E801" s="119" t="s">
        <v>1436</v>
      </c>
      <c r="F801" s="119" t="s">
        <v>1837</v>
      </c>
      <c r="G801" s="119">
        <v>15</v>
      </c>
      <c r="H801" s="120" t="s">
        <v>359</v>
      </c>
      <c r="I801" s="124"/>
      <c r="J801" s="122" t="s">
        <v>2173</v>
      </c>
      <c r="K801" s="51" t="s">
        <v>2174</v>
      </c>
    </row>
    <row r="802" spans="1:11" x14ac:dyDescent="0.25">
      <c r="A802" s="87"/>
      <c r="B802" s="128"/>
      <c r="C802" s="123"/>
      <c r="D802" s="119" t="s">
        <v>1400</v>
      </c>
      <c r="E802" s="119" t="s">
        <v>1436</v>
      </c>
      <c r="F802" s="119" t="s">
        <v>1837</v>
      </c>
      <c r="G802" s="119">
        <v>16</v>
      </c>
      <c r="H802" s="120" t="s">
        <v>2170</v>
      </c>
      <c r="I802" s="124"/>
      <c r="J802" s="122" t="s">
        <v>2171</v>
      </c>
      <c r="K802" s="51" t="s">
        <v>2172</v>
      </c>
    </row>
    <row r="803" spans="1:11" x14ac:dyDescent="0.25">
      <c r="A803" s="87"/>
      <c r="B803" s="128"/>
      <c r="C803" s="123"/>
      <c r="D803" s="119" t="s">
        <v>1400</v>
      </c>
      <c r="E803" s="119" t="s">
        <v>1436</v>
      </c>
      <c r="F803" s="119" t="s">
        <v>1837</v>
      </c>
      <c r="G803" s="119">
        <v>17</v>
      </c>
      <c r="H803" s="120" t="s">
        <v>2167</v>
      </c>
      <c r="I803" s="124"/>
      <c r="J803" s="122" t="s">
        <v>2168</v>
      </c>
      <c r="K803" s="51" t="s">
        <v>2169</v>
      </c>
    </row>
    <row r="804" spans="1:11" x14ac:dyDescent="0.25">
      <c r="A804" s="88"/>
      <c r="B804" s="82"/>
      <c r="C804" s="85"/>
      <c r="D804" s="13" t="s">
        <v>1400</v>
      </c>
      <c r="E804" s="13" t="s">
        <v>1436</v>
      </c>
      <c r="F804" s="13" t="s">
        <v>1833</v>
      </c>
      <c r="G804" s="13">
        <v>18</v>
      </c>
      <c r="H804" s="14" t="s">
        <v>1834</v>
      </c>
      <c r="I804" s="94"/>
      <c r="J804" s="18" t="s">
        <v>1835</v>
      </c>
      <c r="K804" s="52" t="s">
        <v>1836</v>
      </c>
    </row>
    <row r="805" spans="1:11" x14ac:dyDescent="0.25">
      <c r="A805" s="86" t="s">
        <v>3066</v>
      </c>
      <c r="B805" s="80" t="s">
        <v>3065</v>
      </c>
      <c r="C805" s="83" t="s">
        <v>1437</v>
      </c>
      <c r="D805" s="6" t="s">
        <v>1400</v>
      </c>
      <c r="E805" s="6" t="s">
        <v>1415</v>
      </c>
      <c r="F805" s="6" t="s">
        <v>1437</v>
      </c>
      <c r="G805" s="6">
        <v>1</v>
      </c>
      <c r="H805" s="7" t="s">
        <v>2183</v>
      </c>
      <c r="I805" s="89" t="s">
        <v>9</v>
      </c>
      <c r="J805" s="16" t="s">
        <v>2184</v>
      </c>
      <c r="K805" s="50" t="s">
        <v>2185</v>
      </c>
    </row>
    <row r="806" spans="1:11" x14ac:dyDescent="0.25">
      <c r="A806" s="87"/>
      <c r="B806" s="128"/>
      <c r="C806" s="123"/>
      <c r="D806" s="119" t="s">
        <v>1400</v>
      </c>
      <c r="E806" s="119" t="s">
        <v>1415</v>
      </c>
      <c r="F806" s="119" t="s">
        <v>1437</v>
      </c>
      <c r="G806" s="119">
        <v>2</v>
      </c>
      <c r="H806" s="120" t="s">
        <v>404</v>
      </c>
      <c r="I806" s="121"/>
      <c r="J806" s="122" t="s">
        <v>2186</v>
      </c>
      <c r="K806" s="51" t="s">
        <v>2187</v>
      </c>
    </row>
    <row r="807" spans="1:11" x14ac:dyDescent="0.25">
      <c r="A807" s="87"/>
      <c r="B807" s="128"/>
      <c r="C807" s="123"/>
      <c r="D807" s="119" t="s">
        <v>1400</v>
      </c>
      <c r="E807" s="119" t="s">
        <v>1415</v>
      </c>
      <c r="F807" s="119" t="s">
        <v>1437</v>
      </c>
      <c r="G807" s="119">
        <v>3</v>
      </c>
      <c r="H807" s="120" t="s">
        <v>2813</v>
      </c>
      <c r="I807" s="121"/>
      <c r="J807" s="122" t="s">
        <v>2814</v>
      </c>
      <c r="K807" s="51" t="s">
        <v>2815</v>
      </c>
    </row>
    <row r="808" spans="1:11" x14ac:dyDescent="0.25">
      <c r="A808" s="87"/>
      <c r="B808" s="128"/>
      <c r="C808" s="123"/>
      <c r="D808" s="119" t="s">
        <v>1400</v>
      </c>
      <c r="E808" s="119" t="s">
        <v>1415</v>
      </c>
      <c r="F808" s="119" t="s">
        <v>1437</v>
      </c>
      <c r="G808" s="119">
        <v>4</v>
      </c>
      <c r="H808" s="122" t="s">
        <v>2825</v>
      </c>
      <c r="I808" s="121"/>
      <c r="J808" s="122" t="s">
        <v>2823</v>
      </c>
      <c r="K808" s="51" t="s">
        <v>2824</v>
      </c>
    </row>
    <row r="809" spans="1:11" x14ac:dyDescent="0.25">
      <c r="A809" s="87"/>
      <c r="B809" s="128"/>
      <c r="C809" s="123"/>
      <c r="D809" s="119" t="s">
        <v>1400</v>
      </c>
      <c r="E809" s="119" t="s">
        <v>1415</v>
      </c>
      <c r="F809" s="119" t="s">
        <v>1437</v>
      </c>
      <c r="G809" s="119">
        <v>5</v>
      </c>
      <c r="H809" s="120" t="s">
        <v>2188</v>
      </c>
      <c r="I809" s="121"/>
      <c r="J809" s="122" t="s">
        <v>2189</v>
      </c>
      <c r="K809" s="51" t="s">
        <v>2190</v>
      </c>
    </row>
    <row r="810" spans="1:11" x14ac:dyDescent="0.25">
      <c r="A810" s="87"/>
      <c r="B810" s="128"/>
      <c r="C810" s="123"/>
      <c r="D810" s="119" t="s">
        <v>1400</v>
      </c>
      <c r="E810" s="119" t="s">
        <v>1415</v>
      </c>
      <c r="F810" s="119" t="s">
        <v>1437</v>
      </c>
      <c r="G810" s="119">
        <v>6</v>
      </c>
      <c r="H810" s="120" t="s">
        <v>2191</v>
      </c>
      <c r="I810" s="121"/>
      <c r="J810" s="122" t="s">
        <v>2192</v>
      </c>
      <c r="K810" s="51" t="s">
        <v>2193</v>
      </c>
    </row>
    <row r="811" spans="1:11" x14ac:dyDescent="0.25">
      <c r="A811" s="87"/>
      <c r="B811" s="128"/>
      <c r="C811" s="123"/>
      <c r="D811" s="119" t="s">
        <v>1400</v>
      </c>
      <c r="E811" s="119" t="s">
        <v>1415</v>
      </c>
      <c r="F811" s="119" t="s">
        <v>1437</v>
      </c>
      <c r="G811" s="119">
        <v>7</v>
      </c>
      <c r="H811" s="120" t="s">
        <v>1875</v>
      </c>
      <c r="I811" s="121"/>
      <c r="J811" s="122" t="s">
        <v>1876</v>
      </c>
      <c r="K811" s="51" t="s">
        <v>1877</v>
      </c>
    </row>
    <row r="812" spans="1:11" x14ac:dyDescent="0.25">
      <c r="A812" s="87"/>
      <c r="B812" s="128"/>
      <c r="C812" s="123"/>
      <c r="D812" s="119" t="s">
        <v>1400</v>
      </c>
      <c r="E812" s="119" t="s">
        <v>1428</v>
      </c>
      <c r="F812" s="119" t="s">
        <v>1406</v>
      </c>
      <c r="G812" s="119">
        <v>8</v>
      </c>
      <c r="H812" s="120" t="s">
        <v>2194</v>
      </c>
      <c r="I812" s="121"/>
      <c r="J812" s="122" t="s">
        <v>2195</v>
      </c>
      <c r="K812" s="51" t="s">
        <v>2196</v>
      </c>
    </row>
    <row r="813" spans="1:11" x14ac:dyDescent="0.25">
      <c r="A813" s="87"/>
      <c r="B813" s="128"/>
      <c r="C813" s="123"/>
      <c r="D813" s="119" t="s">
        <v>1400</v>
      </c>
      <c r="E813" s="119" t="s">
        <v>1428</v>
      </c>
      <c r="F813" s="119" t="s">
        <v>1406</v>
      </c>
      <c r="G813" s="119">
        <v>9</v>
      </c>
      <c r="H813" s="120" t="s">
        <v>1571</v>
      </c>
      <c r="I813" s="121"/>
      <c r="J813" s="122" t="s">
        <v>1572</v>
      </c>
      <c r="K813" s="51" t="s">
        <v>1573</v>
      </c>
    </row>
    <row r="814" spans="1:11" x14ac:dyDescent="0.25">
      <c r="A814" s="87"/>
      <c r="B814" s="128"/>
      <c r="C814" s="123"/>
      <c r="D814" s="119" t="s">
        <v>1400</v>
      </c>
      <c r="E814" s="119" t="s">
        <v>1428</v>
      </c>
      <c r="F814" s="119" t="s">
        <v>1406</v>
      </c>
      <c r="G814" s="119">
        <v>10</v>
      </c>
      <c r="H814" s="120" t="s">
        <v>2197</v>
      </c>
      <c r="I814" s="121"/>
      <c r="J814" s="122" t="s">
        <v>2198</v>
      </c>
      <c r="K814" s="51" t="s">
        <v>2199</v>
      </c>
    </row>
    <row r="815" spans="1:11" x14ac:dyDescent="0.25">
      <c r="A815" s="87"/>
      <c r="B815" s="128"/>
      <c r="C815" s="123"/>
      <c r="D815" s="119" t="s">
        <v>1400</v>
      </c>
      <c r="E815" s="119" t="s">
        <v>1428</v>
      </c>
      <c r="F815" s="119" t="s">
        <v>1406</v>
      </c>
      <c r="G815" s="119">
        <v>11</v>
      </c>
      <c r="H815" s="120" t="s">
        <v>1580</v>
      </c>
      <c r="I815" s="121"/>
      <c r="J815" s="122" t="s">
        <v>1581</v>
      </c>
      <c r="K815" s="51" t="s">
        <v>1582</v>
      </c>
    </row>
    <row r="816" spans="1:11" x14ac:dyDescent="0.25">
      <c r="A816" s="87"/>
      <c r="B816" s="128"/>
      <c r="C816" s="123"/>
      <c r="D816" s="119" t="s">
        <v>1400</v>
      </c>
      <c r="E816" s="119" t="s">
        <v>1428</v>
      </c>
      <c r="F816" s="119" t="s">
        <v>1406</v>
      </c>
      <c r="G816" s="119">
        <v>12</v>
      </c>
      <c r="H816" s="120" t="s">
        <v>1587</v>
      </c>
      <c r="I816" s="121"/>
      <c r="J816" s="122" t="s">
        <v>1588</v>
      </c>
      <c r="K816" s="51" t="s">
        <v>1589</v>
      </c>
    </row>
    <row r="817" spans="1:11" x14ac:dyDescent="0.25">
      <c r="A817" s="87"/>
      <c r="B817" s="128"/>
      <c r="C817" s="123"/>
      <c r="D817" s="119" t="s">
        <v>1400</v>
      </c>
      <c r="E817" s="119" t="s">
        <v>1400</v>
      </c>
      <c r="F817" s="119" t="s">
        <v>1583</v>
      </c>
      <c r="G817" s="119">
        <v>13</v>
      </c>
      <c r="H817" s="120" t="s">
        <v>1584</v>
      </c>
      <c r="I817" s="121"/>
      <c r="J817" s="122" t="s">
        <v>1585</v>
      </c>
      <c r="K817" s="51" t="s">
        <v>1586</v>
      </c>
    </row>
    <row r="818" spans="1:11" x14ac:dyDescent="0.25">
      <c r="A818" s="87"/>
      <c r="B818" s="128"/>
      <c r="C818" s="123"/>
      <c r="D818" s="119" t="s">
        <v>1400</v>
      </c>
      <c r="E818" s="119" t="s">
        <v>1400</v>
      </c>
      <c r="F818" s="119" t="s">
        <v>1583</v>
      </c>
      <c r="G818" s="119">
        <v>14</v>
      </c>
      <c r="H818" s="120" t="s">
        <v>1878</v>
      </c>
      <c r="I818" s="121"/>
      <c r="J818" s="122" t="s">
        <v>1879</v>
      </c>
      <c r="K818" s="51" t="s">
        <v>1880</v>
      </c>
    </row>
    <row r="819" spans="1:11" x14ac:dyDescent="0.25">
      <c r="A819" s="87"/>
      <c r="B819" s="128"/>
      <c r="C819" s="123"/>
      <c r="D819" s="119" t="s">
        <v>1400</v>
      </c>
      <c r="E819" s="119" t="s">
        <v>1400</v>
      </c>
      <c r="F819" s="119" t="s">
        <v>1457</v>
      </c>
      <c r="G819" s="119">
        <v>15</v>
      </c>
      <c r="H819" s="120" t="s">
        <v>1881</v>
      </c>
      <c r="I819" s="121"/>
      <c r="J819" s="122" t="s">
        <v>1882</v>
      </c>
      <c r="K819" s="51" t="s">
        <v>1883</v>
      </c>
    </row>
    <row r="820" spans="1:11" x14ac:dyDescent="0.25">
      <c r="A820" s="87"/>
      <c r="B820" s="128"/>
      <c r="C820" s="123"/>
      <c r="D820" s="119" t="s">
        <v>1400</v>
      </c>
      <c r="E820" s="119" t="s">
        <v>1400</v>
      </c>
      <c r="F820" s="119" t="s">
        <v>1457</v>
      </c>
      <c r="G820" s="119">
        <v>16</v>
      </c>
      <c r="H820" s="120" t="s">
        <v>1556</v>
      </c>
      <c r="I820" s="121"/>
      <c r="J820" s="122" t="s">
        <v>1000</v>
      </c>
      <c r="K820" s="51" t="s">
        <v>1001</v>
      </c>
    </row>
    <row r="821" spans="1:11" x14ac:dyDescent="0.25">
      <c r="A821" s="87"/>
      <c r="B821" s="128"/>
      <c r="C821" s="123"/>
      <c r="D821" s="119" t="s">
        <v>1400</v>
      </c>
      <c r="E821" s="119" t="s">
        <v>1400</v>
      </c>
      <c r="F821" s="119" t="s">
        <v>1457</v>
      </c>
      <c r="G821" s="119">
        <v>17</v>
      </c>
      <c r="H821" s="120" t="s">
        <v>1553</v>
      </c>
      <c r="I821" s="121"/>
      <c r="J821" s="122" t="s">
        <v>1554</v>
      </c>
      <c r="K821" s="51" t="s">
        <v>1555</v>
      </c>
    </row>
    <row r="822" spans="1:11" x14ac:dyDescent="0.25">
      <c r="A822" s="88"/>
      <c r="B822" s="82"/>
      <c r="C822" s="85"/>
      <c r="D822" s="13" t="s">
        <v>1400</v>
      </c>
      <c r="E822" s="13" t="s">
        <v>1400</v>
      </c>
      <c r="F822" s="13" t="s">
        <v>1533</v>
      </c>
      <c r="G822" s="13">
        <v>18</v>
      </c>
      <c r="H822" s="57" t="s">
        <v>40</v>
      </c>
      <c r="I822" s="91"/>
      <c r="J822" s="18" t="s">
        <v>1543</v>
      </c>
      <c r="K822" s="52" t="s">
        <v>1544</v>
      </c>
    </row>
    <row r="823" spans="1:11" x14ac:dyDescent="0.25">
      <c r="A823" s="86" t="s">
        <v>3067</v>
      </c>
      <c r="B823" s="95" t="s">
        <v>3060</v>
      </c>
      <c r="C823" s="95" t="s">
        <v>1437</v>
      </c>
      <c r="D823" s="6" t="s">
        <v>1400</v>
      </c>
      <c r="E823" s="6" t="s">
        <v>1400</v>
      </c>
      <c r="F823" s="6" t="s">
        <v>1533</v>
      </c>
      <c r="G823" s="6">
        <v>1</v>
      </c>
      <c r="H823" s="58" t="s">
        <v>40</v>
      </c>
      <c r="I823" s="92" t="s">
        <v>1387</v>
      </c>
      <c r="J823" s="16" t="s">
        <v>1543</v>
      </c>
      <c r="K823" s="50" t="s">
        <v>1544</v>
      </c>
    </row>
    <row r="824" spans="1:11" x14ac:dyDescent="0.25">
      <c r="A824" s="87"/>
      <c r="B824" s="118"/>
      <c r="C824" s="118"/>
      <c r="D824" s="119" t="s">
        <v>1400</v>
      </c>
      <c r="E824" s="119" t="s">
        <v>1400</v>
      </c>
      <c r="F824" s="119" t="s">
        <v>1533</v>
      </c>
      <c r="G824" s="119">
        <v>2</v>
      </c>
      <c r="H824" s="120" t="s">
        <v>2048</v>
      </c>
      <c r="I824" s="124"/>
      <c r="J824" s="122" t="s">
        <v>2049</v>
      </c>
      <c r="K824" s="51" t="s">
        <v>2050</v>
      </c>
    </row>
    <row r="825" spans="1:11" x14ac:dyDescent="0.25">
      <c r="A825" s="87"/>
      <c r="B825" s="118"/>
      <c r="C825" s="118"/>
      <c r="D825" s="119" t="s">
        <v>1400</v>
      </c>
      <c r="E825" s="119" t="s">
        <v>1400</v>
      </c>
      <c r="F825" s="119" t="s">
        <v>1457</v>
      </c>
      <c r="G825" s="119">
        <v>3</v>
      </c>
      <c r="H825" s="120" t="s">
        <v>1553</v>
      </c>
      <c r="I825" s="124"/>
      <c r="J825" s="122" t="s">
        <v>1554</v>
      </c>
      <c r="K825" s="51" t="s">
        <v>1555</v>
      </c>
    </row>
    <row r="826" spans="1:11" x14ac:dyDescent="0.25">
      <c r="A826" s="87"/>
      <c r="B826" s="118"/>
      <c r="C826" s="118"/>
      <c r="D826" s="119" t="s">
        <v>1400</v>
      </c>
      <c r="E826" s="119" t="s">
        <v>1400</v>
      </c>
      <c r="F826" s="119" t="s">
        <v>1457</v>
      </c>
      <c r="G826" s="119">
        <v>4</v>
      </c>
      <c r="H826" s="120" t="s">
        <v>1556</v>
      </c>
      <c r="I826" s="124"/>
      <c r="J826" s="122" t="s">
        <v>1000</v>
      </c>
      <c r="K826" s="51" t="s">
        <v>1001</v>
      </c>
    </row>
    <row r="827" spans="1:11" x14ac:dyDescent="0.25">
      <c r="A827" s="87"/>
      <c r="B827" s="118"/>
      <c r="C827" s="118"/>
      <c r="D827" s="119" t="s">
        <v>1400</v>
      </c>
      <c r="E827" s="119" t="s">
        <v>1400</v>
      </c>
      <c r="F827" s="119" t="s">
        <v>1457</v>
      </c>
      <c r="G827" s="119">
        <v>5</v>
      </c>
      <c r="H827" s="120" t="s">
        <v>1881</v>
      </c>
      <c r="I827" s="124"/>
      <c r="J827" s="122" t="s">
        <v>1882</v>
      </c>
      <c r="K827" s="51" t="s">
        <v>1883</v>
      </c>
    </row>
    <row r="828" spans="1:11" x14ac:dyDescent="0.25">
      <c r="A828" s="87"/>
      <c r="B828" s="118"/>
      <c r="C828" s="118"/>
      <c r="D828" s="119" t="s">
        <v>1400</v>
      </c>
      <c r="E828" s="119" t="s">
        <v>1400</v>
      </c>
      <c r="F828" s="119" t="s">
        <v>1583</v>
      </c>
      <c r="G828" s="119">
        <v>6</v>
      </c>
      <c r="H828" s="120" t="s">
        <v>1878</v>
      </c>
      <c r="I828" s="124"/>
      <c r="J828" s="122" t="s">
        <v>1879</v>
      </c>
      <c r="K828" s="51" t="s">
        <v>1880</v>
      </c>
    </row>
    <row r="829" spans="1:11" x14ac:dyDescent="0.25">
      <c r="A829" s="87"/>
      <c r="B829" s="118"/>
      <c r="C829" s="118"/>
      <c r="D829" s="119" t="s">
        <v>1400</v>
      </c>
      <c r="E829" s="119" t="s">
        <v>1400</v>
      </c>
      <c r="F829" s="119" t="s">
        <v>1583</v>
      </c>
      <c r="G829" s="119">
        <v>7</v>
      </c>
      <c r="H829" s="120" t="s">
        <v>1584</v>
      </c>
      <c r="I829" s="124"/>
      <c r="J829" s="122" t="s">
        <v>1585</v>
      </c>
      <c r="K829" s="51" t="s">
        <v>1586</v>
      </c>
    </row>
    <row r="830" spans="1:11" x14ac:dyDescent="0.25">
      <c r="A830" s="87"/>
      <c r="B830" s="118"/>
      <c r="C830" s="118"/>
      <c r="D830" s="119" t="s">
        <v>1400</v>
      </c>
      <c r="E830" s="119" t="s">
        <v>1428</v>
      </c>
      <c r="F830" s="119" t="s">
        <v>1406</v>
      </c>
      <c r="G830" s="119">
        <v>8</v>
      </c>
      <c r="H830" s="120" t="s">
        <v>1587</v>
      </c>
      <c r="I830" s="124"/>
      <c r="J830" s="122" t="s">
        <v>1588</v>
      </c>
      <c r="K830" s="51" t="s">
        <v>1589</v>
      </c>
    </row>
    <row r="831" spans="1:11" x14ac:dyDescent="0.25">
      <c r="A831" s="87"/>
      <c r="B831" s="118"/>
      <c r="C831" s="118"/>
      <c r="D831" s="119" t="s">
        <v>1400</v>
      </c>
      <c r="E831" s="119" t="s">
        <v>1428</v>
      </c>
      <c r="F831" s="119" t="s">
        <v>1406</v>
      </c>
      <c r="G831" s="119">
        <v>9</v>
      </c>
      <c r="H831" s="120" t="s">
        <v>1580</v>
      </c>
      <c r="I831" s="124"/>
      <c r="J831" s="122" t="s">
        <v>1581</v>
      </c>
      <c r="K831" s="51" t="s">
        <v>1582</v>
      </c>
    </row>
    <row r="832" spans="1:11" x14ac:dyDescent="0.25">
      <c r="A832" s="87"/>
      <c r="B832" s="118"/>
      <c r="C832" s="118"/>
      <c r="D832" s="119" t="s">
        <v>1400</v>
      </c>
      <c r="E832" s="119" t="s">
        <v>1428</v>
      </c>
      <c r="F832" s="119" t="s">
        <v>1406</v>
      </c>
      <c r="G832" s="119">
        <v>10</v>
      </c>
      <c r="H832" s="120" t="s">
        <v>2197</v>
      </c>
      <c r="I832" s="124"/>
      <c r="J832" s="122" t="s">
        <v>2198</v>
      </c>
      <c r="K832" s="51" t="s">
        <v>2199</v>
      </c>
    </row>
    <row r="833" spans="1:11" x14ac:dyDescent="0.25">
      <c r="A833" s="87"/>
      <c r="B833" s="118"/>
      <c r="C833" s="118"/>
      <c r="D833" s="119" t="s">
        <v>1400</v>
      </c>
      <c r="E833" s="119" t="s">
        <v>1428</v>
      </c>
      <c r="F833" s="119" t="s">
        <v>1406</v>
      </c>
      <c r="G833" s="119">
        <v>11</v>
      </c>
      <c r="H833" s="120" t="s">
        <v>1571</v>
      </c>
      <c r="I833" s="124"/>
      <c r="J833" s="122" t="s">
        <v>1572</v>
      </c>
      <c r="K833" s="51" t="s">
        <v>1573</v>
      </c>
    </row>
    <row r="834" spans="1:11" x14ac:dyDescent="0.25">
      <c r="A834" s="87"/>
      <c r="B834" s="118"/>
      <c r="C834" s="118"/>
      <c r="D834" s="119" t="s">
        <v>1400</v>
      </c>
      <c r="E834" s="119" t="s">
        <v>1415</v>
      </c>
      <c r="F834" s="119" t="s">
        <v>1437</v>
      </c>
      <c r="G834" s="119">
        <v>12</v>
      </c>
      <c r="H834" s="120" t="s">
        <v>1875</v>
      </c>
      <c r="I834" s="124"/>
      <c r="J834" s="122" t="s">
        <v>1876</v>
      </c>
      <c r="K834" s="51" t="s">
        <v>1877</v>
      </c>
    </row>
    <row r="835" spans="1:11" x14ac:dyDescent="0.25">
      <c r="A835" s="87"/>
      <c r="B835" s="118"/>
      <c r="C835" s="118"/>
      <c r="D835" s="119" t="s">
        <v>1400</v>
      </c>
      <c r="E835" s="119" t="s">
        <v>1415</v>
      </c>
      <c r="F835" s="119" t="s">
        <v>1437</v>
      </c>
      <c r="G835" s="119">
        <v>13</v>
      </c>
      <c r="H835" s="120" t="s">
        <v>2191</v>
      </c>
      <c r="I835" s="124"/>
      <c r="J835" s="122" t="s">
        <v>2192</v>
      </c>
      <c r="K835" s="51" t="s">
        <v>2193</v>
      </c>
    </row>
    <row r="836" spans="1:11" x14ac:dyDescent="0.25">
      <c r="A836" s="87"/>
      <c r="B836" s="118"/>
      <c r="C836" s="118"/>
      <c r="D836" s="119" t="s">
        <v>1400</v>
      </c>
      <c r="E836" s="119" t="s">
        <v>1415</v>
      </c>
      <c r="F836" s="119" t="s">
        <v>1437</v>
      </c>
      <c r="G836" s="119">
        <v>15</v>
      </c>
      <c r="H836" s="120" t="s">
        <v>2188</v>
      </c>
      <c r="I836" s="124"/>
      <c r="J836" s="122" t="s">
        <v>2189</v>
      </c>
      <c r="K836" s="51" t="s">
        <v>2190</v>
      </c>
    </row>
    <row r="837" spans="1:11" x14ac:dyDescent="0.25">
      <c r="A837" s="87"/>
      <c r="B837" s="118"/>
      <c r="C837" s="118"/>
      <c r="D837" s="119" t="s">
        <v>1400</v>
      </c>
      <c r="E837" s="119" t="s">
        <v>1415</v>
      </c>
      <c r="F837" s="119" t="s">
        <v>1437</v>
      </c>
      <c r="G837" s="119">
        <v>16</v>
      </c>
      <c r="H837" s="122" t="s">
        <v>2825</v>
      </c>
      <c r="I837" s="124"/>
      <c r="J837" s="122" t="s">
        <v>2823</v>
      </c>
      <c r="K837" s="51" t="s">
        <v>2824</v>
      </c>
    </row>
    <row r="838" spans="1:11" x14ac:dyDescent="0.25">
      <c r="A838" s="87"/>
      <c r="B838" s="118"/>
      <c r="C838" s="118"/>
      <c r="D838" s="119" t="s">
        <v>1400</v>
      </c>
      <c r="E838" s="119" t="s">
        <v>1415</v>
      </c>
      <c r="F838" s="119" t="s">
        <v>1437</v>
      </c>
      <c r="G838" s="119">
        <v>17</v>
      </c>
      <c r="H838" s="120" t="s">
        <v>2813</v>
      </c>
      <c r="I838" s="124"/>
      <c r="J838" s="122" t="s">
        <v>2814</v>
      </c>
      <c r="K838" s="51" t="s">
        <v>2815</v>
      </c>
    </row>
    <row r="839" spans="1:11" x14ac:dyDescent="0.25">
      <c r="A839" s="87"/>
      <c r="B839" s="118"/>
      <c r="C839" s="118"/>
      <c r="D839" s="119" t="s">
        <v>1400</v>
      </c>
      <c r="E839" s="119" t="s">
        <v>1415</v>
      </c>
      <c r="F839" s="119" t="s">
        <v>1437</v>
      </c>
      <c r="G839" s="119">
        <v>18</v>
      </c>
      <c r="H839" s="120" t="s">
        <v>404</v>
      </c>
      <c r="I839" s="124"/>
      <c r="J839" s="122" t="s">
        <v>2186</v>
      </c>
      <c r="K839" s="51" t="s">
        <v>2187</v>
      </c>
    </row>
    <row r="840" spans="1:11" x14ac:dyDescent="0.25">
      <c r="A840" s="88"/>
      <c r="B840" s="97"/>
      <c r="C840" s="97"/>
      <c r="D840" s="13" t="s">
        <v>1400</v>
      </c>
      <c r="E840" s="13" t="s">
        <v>1415</v>
      </c>
      <c r="F840" s="13" t="s">
        <v>1437</v>
      </c>
      <c r="G840" s="13">
        <v>19</v>
      </c>
      <c r="H840" s="14" t="s">
        <v>2183</v>
      </c>
      <c r="I840" s="94"/>
      <c r="J840" s="18" t="s">
        <v>2184</v>
      </c>
      <c r="K840" s="52" t="s">
        <v>2185</v>
      </c>
    </row>
    <row r="841" spans="1:11" x14ac:dyDescent="0.25">
      <c r="A841" s="98" t="s">
        <v>184</v>
      </c>
      <c r="B841" s="101" t="s">
        <v>2915</v>
      </c>
      <c r="C841" s="83" t="s">
        <v>1514</v>
      </c>
      <c r="D841" s="6" t="s">
        <v>1400</v>
      </c>
      <c r="E841" s="6" t="s">
        <v>1415</v>
      </c>
      <c r="F841" s="6" t="s">
        <v>1437</v>
      </c>
      <c r="G841" s="6">
        <v>1</v>
      </c>
      <c r="H841" s="7" t="s">
        <v>2200</v>
      </c>
      <c r="I841" s="89" t="s">
        <v>9</v>
      </c>
      <c r="J841" s="16" t="s">
        <v>2201</v>
      </c>
      <c r="K841" s="50" t="s">
        <v>2202</v>
      </c>
    </row>
    <row r="842" spans="1:11" x14ac:dyDescent="0.25">
      <c r="A842" s="87"/>
      <c r="B842" s="128"/>
      <c r="C842" s="123"/>
      <c r="D842" s="119" t="s">
        <v>1400</v>
      </c>
      <c r="E842" s="119" t="s">
        <v>1415</v>
      </c>
      <c r="F842" s="119" t="s">
        <v>1437</v>
      </c>
      <c r="G842" s="119">
        <v>2</v>
      </c>
      <c r="H842" s="120" t="s">
        <v>2191</v>
      </c>
      <c r="I842" s="121"/>
      <c r="J842" s="122" t="s">
        <v>2203</v>
      </c>
      <c r="K842" s="51" t="s">
        <v>2204</v>
      </c>
    </row>
    <row r="843" spans="1:11" x14ac:dyDescent="0.25">
      <c r="A843" s="87"/>
      <c r="B843" s="128"/>
      <c r="C843" s="123"/>
      <c r="D843" s="119" t="s">
        <v>1400</v>
      </c>
      <c r="E843" s="119" t="s">
        <v>1415</v>
      </c>
      <c r="F843" s="119" t="s">
        <v>1437</v>
      </c>
      <c r="G843" s="119">
        <v>3</v>
      </c>
      <c r="H843" s="120" t="s">
        <v>1875</v>
      </c>
      <c r="I843" s="121"/>
      <c r="J843" s="122" t="s">
        <v>1876</v>
      </c>
      <c r="K843" s="51" t="s">
        <v>1877</v>
      </c>
    </row>
    <row r="844" spans="1:11" x14ac:dyDescent="0.25">
      <c r="A844" s="87"/>
      <c r="B844" s="128"/>
      <c r="C844" s="123"/>
      <c r="D844" s="119" t="s">
        <v>1400</v>
      </c>
      <c r="E844" s="119" t="s">
        <v>1428</v>
      </c>
      <c r="F844" s="119" t="s">
        <v>1406</v>
      </c>
      <c r="G844" s="119">
        <v>4</v>
      </c>
      <c r="H844" s="132" t="s">
        <v>2205</v>
      </c>
      <c r="I844" s="121"/>
      <c r="J844" s="122"/>
      <c r="K844" s="51"/>
    </row>
    <row r="845" spans="1:11" x14ac:dyDescent="0.25">
      <c r="A845" s="87"/>
      <c r="B845" s="128"/>
      <c r="C845" s="123"/>
      <c r="D845" s="119" t="s">
        <v>1400</v>
      </c>
      <c r="E845" s="119" t="s">
        <v>1428</v>
      </c>
      <c r="F845" s="119" t="s">
        <v>1406</v>
      </c>
      <c r="G845" s="119">
        <v>5</v>
      </c>
      <c r="H845" s="120" t="s">
        <v>2197</v>
      </c>
      <c r="I845" s="121"/>
      <c r="J845" s="122" t="s">
        <v>2198</v>
      </c>
      <c r="K845" s="51" t="s">
        <v>2199</v>
      </c>
    </row>
    <row r="846" spans="1:11" x14ac:dyDescent="0.25">
      <c r="A846" s="87"/>
      <c r="B846" s="128"/>
      <c r="C846" s="123"/>
      <c r="D846" s="119" t="s">
        <v>1400</v>
      </c>
      <c r="E846" s="119" t="s">
        <v>1428</v>
      </c>
      <c r="F846" s="119" t="s">
        <v>1406</v>
      </c>
      <c r="G846" s="119">
        <v>6</v>
      </c>
      <c r="H846" s="120" t="s">
        <v>2206</v>
      </c>
      <c r="I846" s="121"/>
      <c r="J846" s="122" t="s">
        <v>2207</v>
      </c>
      <c r="K846" s="51" t="s">
        <v>2208</v>
      </c>
    </row>
    <row r="847" spans="1:11" x14ac:dyDescent="0.25">
      <c r="A847" s="87"/>
      <c r="B847" s="128"/>
      <c r="C847" s="123"/>
      <c r="D847" s="119" t="s">
        <v>1400</v>
      </c>
      <c r="E847" s="119" t="s">
        <v>1428</v>
      </c>
      <c r="F847" s="119" t="s">
        <v>1406</v>
      </c>
      <c r="G847" s="119">
        <v>7</v>
      </c>
      <c r="H847" s="120" t="s">
        <v>2209</v>
      </c>
      <c r="I847" s="121"/>
      <c r="J847" s="122" t="s">
        <v>2210</v>
      </c>
      <c r="K847" s="51" t="s">
        <v>2211</v>
      </c>
    </row>
    <row r="848" spans="1:11" x14ac:dyDescent="0.25">
      <c r="A848" s="87"/>
      <c r="B848" s="128"/>
      <c r="C848" s="123"/>
      <c r="D848" s="119" t="s">
        <v>1400</v>
      </c>
      <c r="E848" s="119" t="s">
        <v>1428</v>
      </c>
      <c r="F848" s="119" t="s">
        <v>1406</v>
      </c>
      <c r="G848" s="119">
        <v>8</v>
      </c>
      <c r="H848" s="120" t="s">
        <v>1577</v>
      </c>
      <c r="I848" s="121"/>
      <c r="J848" s="122" t="s">
        <v>1578</v>
      </c>
      <c r="K848" s="51" t="s">
        <v>1579</v>
      </c>
    </row>
    <row r="849" spans="1:11" x14ac:dyDescent="0.25">
      <c r="A849" s="87"/>
      <c r="B849" s="128"/>
      <c r="C849" s="123"/>
      <c r="D849" s="119" t="s">
        <v>1400</v>
      </c>
      <c r="E849" s="119" t="s">
        <v>1428</v>
      </c>
      <c r="F849" s="119" t="s">
        <v>1406</v>
      </c>
      <c r="G849" s="119">
        <v>9</v>
      </c>
      <c r="H849" s="132" t="s">
        <v>1580</v>
      </c>
      <c r="I849" s="121"/>
      <c r="J849" s="122" t="s">
        <v>1581</v>
      </c>
      <c r="K849" s="51" t="s">
        <v>1582</v>
      </c>
    </row>
    <row r="850" spans="1:11" x14ac:dyDescent="0.25">
      <c r="A850" s="88"/>
      <c r="B850" s="82"/>
      <c r="C850" s="85"/>
      <c r="D850" s="13" t="s">
        <v>1400</v>
      </c>
      <c r="E850" s="13" t="s">
        <v>1400</v>
      </c>
      <c r="F850" s="13" t="s">
        <v>1533</v>
      </c>
      <c r="G850" s="13">
        <v>10</v>
      </c>
      <c r="H850" s="14" t="s">
        <v>40</v>
      </c>
      <c r="I850" s="91"/>
      <c r="J850" s="18" t="s">
        <v>1543</v>
      </c>
      <c r="K850" s="52" t="s">
        <v>1544</v>
      </c>
    </row>
    <row r="851" spans="1:11" x14ac:dyDescent="0.25">
      <c r="A851" s="98" t="s">
        <v>184</v>
      </c>
      <c r="B851" s="101" t="s">
        <v>2915</v>
      </c>
      <c r="C851" s="83" t="s">
        <v>1439</v>
      </c>
      <c r="D851" s="6" t="s">
        <v>1400</v>
      </c>
      <c r="E851" s="6" t="s">
        <v>1400</v>
      </c>
      <c r="F851" s="6" t="s">
        <v>1439</v>
      </c>
      <c r="G851" s="6">
        <v>1</v>
      </c>
      <c r="H851" s="7" t="s">
        <v>2212</v>
      </c>
      <c r="I851" s="89" t="s">
        <v>9</v>
      </c>
      <c r="J851" s="16" t="s">
        <v>2213</v>
      </c>
      <c r="K851" s="50" t="s">
        <v>2214</v>
      </c>
    </row>
    <row r="852" spans="1:11" x14ac:dyDescent="0.25">
      <c r="A852" s="87"/>
      <c r="B852" s="128"/>
      <c r="C852" s="123"/>
      <c r="D852" s="119" t="s">
        <v>1400</v>
      </c>
      <c r="E852" s="119" t="s">
        <v>1400</v>
      </c>
      <c r="F852" s="119" t="s">
        <v>1439</v>
      </c>
      <c r="G852" s="119">
        <v>2</v>
      </c>
      <c r="H852" s="120" t="s">
        <v>1207</v>
      </c>
      <c r="I852" s="121"/>
      <c r="J852" s="122" t="s">
        <v>2215</v>
      </c>
      <c r="K852" s="51" t="s">
        <v>2216</v>
      </c>
    </row>
    <row r="853" spans="1:11" x14ac:dyDescent="0.25">
      <c r="A853" s="87"/>
      <c r="B853" s="128"/>
      <c r="C853" s="123"/>
      <c r="D853" s="119" t="s">
        <v>1400</v>
      </c>
      <c r="E853" s="119" t="s">
        <v>1400</v>
      </c>
      <c r="F853" s="119" t="s">
        <v>1439</v>
      </c>
      <c r="G853" s="119">
        <v>3</v>
      </c>
      <c r="H853" s="120" t="s">
        <v>2217</v>
      </c>
      <c r="I853" s="121"/>
      <c r="J853" s="122" t="s">
        <v>2218</v>
      </c>
      <c r="K853" s="51" t="s">
        <v>2219</v>
      </c>
    </row>
    <row r="854" spans="1:11" x14ac:dyDescent="0.25">
      <c r="A854" s="87"/>
      <c r="B854" s="128"/>
      <c r="C854" s="123"/>
      <c r="D854" s="119" t="s">
        <v>1400</v>
      </c>
      <c r="E854" s="119" t="s">
        <v>1400</v>
      </c>
      <c r="F854" s="119" t="s">
        <v>1439</v>
      </c>
      <c r="G854" s="119">
        <v>4</v>
      </c>
      <c r="H854" s="120" t="s">
        <v>1213</v>
      </c>
      <c r="I854" s="121"/>
      <c r="J854" s="122" t="s">
        <v>2220</v>
      </c>
      <c r="K854" s="51" t="s">
        <v>2221</v>
      </c>
    </row>
    <row r="855" spans="1:11" x14ac:dyDescent="0.25">
      <c r="A855" s="87"/>
      <c r="B855" s="128"/>
      <c r="C855" s="123"/>
      <c r="D855" s="119" t="s">
        <v>1400</v>
      </c>
      <c r="E855" s="119" t="s">
        <v>1400</v>
      </c>
      <c r="F855" s="119" t="s">
        <v>1439</v>
      </c>
      <c r="G855" s="119">
        <v>5</v>
      </c>
      <c r="H855" s="120" t="s">
        <v>1216</v>
      </c>
      <c r="I855" s="121"/>
      <c r="J855" s="122" t="s">
        <v>2222</v>
      </c>
      <c r="K855" s="51" t="s">
        <v>2223</v>
      </c>
    </row>
    <row r="856" spans="1:11" x14ac:dyDescent="0.25">
      <c r="A856" s="87"/>
      <c r="B856" s="128"/>
      <c r="C856" s="123"/>
      <c r="D856" s="119" t="s">
        <v>1400</v>
      </c>
      <c r="E856" s="119" t="s">
        <v>1400</v>
      </c>
      <c r="F856" s="119" t="s">
        <v>1439</v>
      </c>
      <c r="G856" s="119">
        <v>6</v>
      </c>
      <c r="H856" s="120" t="s">
        <v>1219</v>
      </c>
      <c r="I856" s="121"/>
      <c r="J856" s="122" t="s">
        <v>2224</v>
      </c>
      <c r="K856" s="51" t="s">
        <v>2225</v>
      </c>
    </row>
    <row r="857" spans="1:11" x14ac:dyDescent="0.25">
      <c r="A857" s="87"/>
      <c r="B857" s="128"/>
      <c r="C857" s="123"/>
      <c r="D857" s="119" t="s">
        <v>1400</v>
      </c>
      <c r="E857" s="119" t="s">
        <v>1400</v>
      </c>
      <c r="F857" s="119" t="s">
        <v>1533</v>
      </c>
      <c r="G857" s="119">
        <v>7</v>
      </c>
      <c r="H857" s="120" t="s">
        <v>2226</v>
      </c>
      <c r="I857" s="121"/>
      <c r="J857" s="122" t="s">
        <v>2227</v>
      </c>
      <c r="K857" s="51" t="s">
        <v>2228</v>
      </c>
    </row>
    <row r="858" spans="1:11" x14ac:dyDescent="0.25">
      <c r="A858" s="87"/>
      <c r="B858" s="128"/>
      <c r="C858" s="123"/>
      <c r="D858" s="119" t="s">
        <v>1400</v>
      </c>
      <c r="E858" s="119" t="s">
        <v>1400</v>
      </c>
      <c r="F858" s="119" t="s">
        <v>1533</v>
      </c>
      <c r="G858" s="119">
        <v>8</v>
      </c>
      <c r="H858" s="120" t="s">
        <v>2229</v>
      </c>
      <c r="I858" s="121"/>
      <c r="J858" s="122" t="s">
        <v>2230</v>
      </c>
      <c r="K858" s="51" t="s">
        <v>2231</v>
      </c>
    </row>
    <row r="859" spans="1:11" x14ac:dyDescent="0.25">
      <c r="A859" s="87"/>
      <c r="B859" s="128"/>
      <c r="C859" s="123"/>
      <c r="D859" s="119" t="s">
        <v>1400</v>
      </c>
      <c r="E859" s="119" t="s">
        <v>1400</v>
      </c>
      <c r="F859" s="119" t="s">
        <v>1533</v>
      </c>
      <c r="G859" s="119">
        <v>9</v>
      </c>
      <c r="H859" s="120" t="s">
        <v>1228</v>
      </c>
      <c r="I859" s="121"/>
      <c r="J859" s="122" t="s">
        <v>2232</v>
      </c>
      <c r="K859" s="51" t="s">
        <v>2233</v>
      </c>
    </row>
    <row r="860" spans="1:11" x14ac:dyDescent="0.25">
      <c r="A860" s="88"/>
      <c r="B860" s="82"/>
      <c r="C860" s="85"/>
      <c r="D860" s="13" t="s">
        <v>1400</v>
      </c>
      <c r="E860" s="13" t="s">
        <v>1400</v>
      </c>
      <c r="F860" s="13" t="s">
        <v>1533</v>
      </c>
      <c r="G860" s="13">
        <v>10</v>
      </c>
      <c r="H860" s="14" t="s">
        <v>40</v>
      </c>
      <c r="I860" s="91"/>
      <c r="J860" s="18" t="s">
        <v>1543</v>
      </c>
      <c r="K860" s="52" t="s">
        <v>1544</v>
      </c>
    </row>
    <row r="861" spans="1:11" x14ac:dyDescent="0.25">
      <c r="A861" s="98" t="s">
        <v>184</v>
      </c>
      <c r="B861" s="101" t="s">
        <v>2914</v>
      </c>
      <c r="C861" s="83" t="s">
        <v>1439</v>
      </c>
      <c r="D861" s="6" t="s">
        <v>1400</v>
      </c>
      <c r="E861" s="6" t="s">
        <v>1400</v>
      </c>
      <c r="F861" s="6" t="s">
        <v>1533</v>
      </c>
      <c r="G861" s="6">
        <v>1</v>
      </c>
      <c r="H861" s="7" t="s">
        <v>40</v>
      </c>
      <c r="I861" s="92" t="s">
        <v>1387</v>
      </c>
      <c r="J861" s="16" t="s">
        <v>1543</v>
      </c>
      <c r="K861" s="50" t="s">
        <v>1544</v>
      </c>
    </row>
    <row r="862" spans="1:11" x14ac:dyDescent="0.25">
      <c r="A862" s="87"/>
      <c r="B862" s="128"/>
      <c r="C862" s="123"/>
      <c r="D862" s="119" t="s">
        <v>1400</v>
      </c>
      <c r="E862" s="119" t="s">
        <v>1400</v>
      </c>
      <c r="F862" s="119" t="s">
        <v>1533</v>
      </c>
      <c r="G862" s="119">
        <v>2</v>
      </c>
      <c r="H862" s="120" t="s">
        <v>1228</v>
      </c>
      <c r="I862" s="124"/>
      <c r="J862" s="122" t="s">
        <v>2232</v>
      </c>
      <c r="K862" s="51" t="s">
        <v>2233</v>
      </c>
    </row>
    <row r="863" spans="1:11" x14ac:dyDescent="0.25">
      <c r="A863" s="87"/>
      <c r="B863" s="128"/>
      <c r="C863" s="123"/>
      <c r="D863" s="119" t="s">
        <v>1400</v>
      </c>
      <c r="E863" s="119" t="s">
        <v>1400</v>
      </c>
      <c r="F863" s="119" t="s">
        <v>1533</v>
      </c>
      <c r="G863" s="119">
        <v>3</v>
      </c>
      <c r="H863" s="120" t="s">
        <v>2229</v>
      </c>
      <c r="I863" s="124"/>
      <c r="J863" s="122" t="s">
        <v>2230</v>
      </c>
      <c r="K863" s="51" t="s">
        <v>2231</v>
      </c>
    </row>
    <row r="864" spans="1:11" x14ac:dyDescent="0.25">
      <c r="A864" s="87"/>
      <c r="B864" s="128"/>
      <c r="C864" s="123"/>
      <c r="D864" s="119" t="s">
        <v>1400</v>
      </c>
      <c r="E864" s="119" t="s">
        <v>1400</v>
      </c>
      <c r="F864" s="119" t="s">
        <v>1533</v>
      </c>
      <c r="G864" s="119">
        <v>4</v>
      </c>
      <c r="H864" s="120" t="s">
        <v>2226</v>
      </c>
      <c r="I864" s="124"/>
      <c r="J864" s="122" t="s">
        <v>2227</v>
      </c>
      <c r="K864" s="51" t="s">
        <v>2228</v>
      </c>
    </row>
    <row r="865" spans="1:11" x14ac:dyDescent="0.25">
      <c r="A865" s="87"/>
      <c r="B865" s="128"/>
      <c r="C865" s="123"/>
      <c r="D865" s="119" t="s">
        <v>1400</v>
      </c>
      <c r="E865" s="119" t="s">
        <v>1400</v>
      </c>
      <c r="F865" s="119" t="s">
        <v>1439</v>
      </c>
      <c r="G865" s="119">
        <v>5</v>
      </c>
      <c r="H865" s="120" t="s">
        <v>1219</v>
      </c>
      <c r="I865" s="124"/>
      <c r="J865" s="122" t="s">
        <v>2224</v>
      </c>
      <c r="K865" s="51" t="s">
        <v>2225</v>
      </c>
    </row>
    <row r="866" spans="1:11" x14ac:dyDescent="0.25">
      <c r="A866" s="87"/>
      <c r="B866" s="128"/>
      <c r="C866" s="123"/>
      <c r="D866" s="119" t="s">
        <v>1400</v>
      </c>
      <c r="E866" s="119" t="s">
        <v>1400</v>
      </c>
      <c r="F866" s="119" t="s">
        <v>1439</v>
      </c>
      <c r="G866" s="119">
        <v>6</v>
      </c>
      <c r="H866" s="120" t="s">
        <v>1216</v>
      </c>
      <c r="I866" s="124"/>
      <c r="J866" s="122" t="s">
        <v>2222</v>
      </c>
      <c r="K866" s="51" t="s">
        <v>2223</v>
      </c>
    </row>
    <row r="867" spans="1:11" x14ac:dyDescent="0.25">
      <c r="A867" s="88"/>
      <c r="B867" s="82"/>
      <c r="C867" s="85"/>
      <c r="D867" s="13" t="s">
        <v>1400</v>
      </c>
      <c r="E867" s="13" t="s">
        <v>1400</v>
      </c>
      <c r="F867" s="13" t="s">
        <v>1439</v>
      </c>
      <c r="G867" s="13">
        <v>7</v>
      </c>
      <c r="H867" s="14" t="s">
        <v>1213</v>
      </c>
      <c r="I867" s="94"/>
      <c r="J867" s="18" t="s">
        <v>2220</v>
      </c>
      <c r="K867" s="52" t="s">
        <v>2221</v>
      </c>
    </row>
    <row r="868" spans="1:11" x14ac:dyDescent="0.25">
      <c r="A868" s="86" t="s">
        <v>3069</v>
      </c>
      <c r="B868" s="80" t="s">
        <v>3068</v>
      </c>
      <c r="C868" s="83" t="s">
        <v>1440</v>
      </c>
      <c r="D868" s="6" t="s">
        <v>1440</v>
      </c>
      <c r="E868" s="6" t="s">
        <v>1440</v>
      </c>
      <c r="F868" s="6" t="s">
        <v>2234</v>
      </c>
      <c r="G868" s="6">
        <v>1</v>
      </c>
      <c r="H868" s="7" t="s">
        <v>2826</v>
      </c>
      <c r="I868" s="89" t="s">
        <v>9</v>
      </c>
      <c r="J868" s="7" t="s">
        <v>2827</v>
      </c>
      <c r="K868" s="70" t="s">
        <v>2828</v>
      </c>
    </row>
    <row r="869" spans="1:11" x14ac:dyDescent="0.25">
      <c r="A869" s="87"/>
      <c r="B869" s="128"/>
      <c r="C869" s="123"/>
      <c r="D869" s="119" t="s">
        <v>1440</v>
      </c>
      <c r="E869" s="119" t="s">
        <v>1440</v>
      </c>
      <c r="F869" s="119" t="s">
        <v>2236</v>
      </c>
      <c r="G869" s="119">
        <v>2</v>
      </c>
      <c r="H869" s="120" t="s">
        <v>2829</v>
      </c>
      <c r="I869" s="121"/>
      <c r="J869" s="120" t="s">
        <v>2830</v>
      </c>
      <c r="K869" s="69" t="s">
        <v>2831</v>
      </c>
    </row>
    <row r="870" spans="1:11" x14ac:dyDescent="0.25">
      <c r="A870" s="87"/>
      <c r="B870" s="128"/>
      <c r="C870" s="123"/>
      <c r="D870" s="119" t="s">
        <v>1440</v>
      </c>
      <c r="E870" s="119" t="s">
        <v>1440</v>
      </c>
      <c r="F870" s="119" t="s">
        <v>2237</v>
      </c>
      <c r="G870" s="119">
        <v>3</v>
      </c>
      <c r="H870" s="120" t="s">
        <v>2832</v>
      </c>
      <c r="I870" s="121"/>
      <c r="J870" s="120" t="s">
        <v>2833</v>
      </c>
      <c r="K870" s="69" t="s">
        <v>2834</v>
      </c>
    </row>
    <row r="871" spans="1:11" x14ac:dyDescent="0.25">
      <c r="A871" s="87"/>
      <c r="B871" s="128"/>
      <c r="C871" s="123"/>
      <c r="D871" s="119" t="s">
        <v>1440</v>
      </c>
      <c r="E871" s="119" t="s">
        <v>1440</v>
      </c>
      <c r="F871" s="119" t="s">
        <v>2237</v>
      </c>
      <c r="G871" s="119">
        <v>4</v>
      </c>
      <c r="H871" s="120" t="s">
        <v>2835</v>
      </c>
      <c r="I871" s="121"/>
      <c r="J871" s="120" t="s">
        <v>2836</v>
      </c>
      <c r="K871" s="69" t="s">
        <v>2837</v>
      </c>
    </row>
    <row r="872" spans="1:11" x14ac:dyDescent="0.25">
      <c r="A872" s="87"/>
      <c r="B872" s="128"/>
      <c r="C872" s="123"/>
      <c r="D872" s="119" t="s">
        <v>1440</v>
      </c>
      <c r="E872" s="119" t="s">
        <v>1440</v>
      </c>
      <c r="F872" s="119" t="s">
        <v>2237</v>
      </c>
      <c r="G872" s="119">
        <v>5</v>
      </c>
      <c r="H872" s="120" t="s">
        <v>2882</v>
      </c>
      <c r="I872" s="121"/>
      <c r="J872" s="120" t="s">
        <v>2883</v>
      </c>
      <c r="K872" s="69" t="s">
        <v>2884</v>
      </c>
    </row>
    <row r="873" spans="1:11" x14ac:dyDescent="0.25">
      <c r="A873" s="87"/>
      <c r="B873" s="128"/>
      <c r="C873" s="123"/>
      <c r="D873" s="119" t="s">
        <v>1440</v>
      </c>
      <c r="E873" s="119" t="s">
        <v>1440</v>
      </c>
      <c r="F873" s="119" t="s">
        <v>2237</v>
      </c>
      <c r="G873" s="119">
        <v>6</v>
      </c>
      <c r="H873" s="120" t="s">
        <v>2841</v>
      </c>
      <c r="I873" s="121"/>
      <c r="J873" s="120" t="s">
        <v>2842</v>
      </c>
      <c r="K873" s="69" t="s">
        <v>2843</v>
      </c>
    </row>
    <row r="874" spans="1:11" x14ac:dyDescent="0.25">
      <c r="A874" s="87"/>
      <c r="B874" s="128"/>
      <c r="C874" s="123"/>
      <c r="D874" s="119" t="s">
        <v>1440</v>
      </c>
      <c r="E874" s="119" t="s">
        <v>1440</v>
      </c>
      <c r="F874" s="119" t="s">
        <v>2237</v>
      </c>
      <c r="G874" s="119">
        <v>7</v>
      </c>
      <c r="H874" s="120" t="s">
        <v>2844</v>
      </c>
      <c r="I874" s="121"/>
      <c r="J874" s="120" t="s">
        <v>2845</v>
      </c>
      <c r="K874" s="69" t="s">
        <v>2846</v>
      </c>
    </row>
    <row r="875" spans="1:11" x14ac:dyDescent="0.25">
      <c r="A875" s="87"/>
      <c r="B875" s="128"/>
      <c r="C875" s="123"/>
      <c r="D875" s="119" t="s">
        <v>1440</v>
      </c>
      <c r="E875" s="119" t="s">
        <v>1440</v>
      </c>
      <c r="F875" s="119" t="s">
        <v>2237</v>
      </c>
      <c r="G875" s="119">
        <v>8</v>
      </c>
      <c r="H875" s="120" t="s">
        <v>2238</v>
      </c>
      <c r="I875" s="121"/>
      <c r="J875" s="120" t="s">
        <v>2847</v>
      </c>
      <c r="K875" s="69" t="s">
        <v>2848</v>
      </c>
    </row>
    <row r="876" spans="1:11" x14ac:dyDescent="0.25">
      <c r="A876" s="87"/>
      <c r="B876" s="128"/>
      <c r="C876" s="123"/>
      <c r="D876" s="119" t="s">
        <v>1457</v>
      </c>
      <c r="E876" s="119" t="s">
        <v>2239</v>
      </c>
      <c r="F876" s="119" t="s">
        <v>2240</v>
      </c>
      <c r="G876" s="119">
        <v>9</v>
      </c>
      <c r="H876" s="120" t="s">
        <v>2849</v>
      </c>
      <c r="I876" s="121"/>
      <c r="J876" s="120" t="s">
        <v>2852</v>
      </c>
      <c r="K876" s="69" t="s">
        <v>2853</v>
      </c>
    </row>
    <row r="877" spans="1:11" x14ac:dyDescent="0.25">
      <c r="A877" s="87"/>
      <c r="B877" s="128"/>
      <c r="C877" s="123"/>
      <c r="D877" s="119" t="s">
        <v>1457</v>
      </c>
      <c r="E877" s="119" t="s">
        <v>2239</v>
      </c>
      <c r="F877" s="119" t="s">
        <v>2240</v>
      </c>
      <c r="G877" s="119">
        <v>10</v>
      </c>
      <c r="H877" s="120" t="s">
        <v>2241</v>
      </c>
      <c r="I877" s="121"/>
      <c r="J877" s="120" t="s">
        <v>2854</v>
      </c>
      <c r="K877" s="69" t="s">
        <v>2855</v>
      </c>
    </row>
    <row r="878" spans="1:11" x14ac:dyDescent="0.25">
      <c r="A878" s="87"/>
      <c r="B878" s="128"/>
      <c r="C878" s="123"/>
      <c r="D878" s="119" t="s">
        <v>1457</v>
      </c>
      <c r="E878" s="119" t="s">
        <v>2239</v>
      </c>
      <c r="F878" s="119" t="s">
        <v>2240</v>
      </c>
      <c r="G878" s="119">
        <v>11</v>
      </c>
      <c r="H878" s="120" t="s">
        <v>903</v>
      </c>
      <c r="I878" s="121"/>
      <c r="J878" s="120" t="s">
        <v>2856</v>
      </c>
      <c r="K878" s="69" t="s">
        <v>2857</v>
      </c>
    </row>
    <row r="879" spans="1:11" x14ac:dyDescent="0.25">
      <c r="A879" s="87"/>
      <c r="B879" s="128"/>
      <c r="C879" s="123"/>
      <c r="D879" s="119" t="s">
        <v>1457</v>
      </c>
      <c r="E879" s="119" t="s">
        <v>1457</v>
      </c>
      <c r="F879" s="119" t="s">
        <v>2242</v>
      </c>
      <c r="G879" s="119">
        <v>12</v>
      </c>
      <c r="H879" s="120" t="s">
        <v>906</v>
      </c>
      <c r="I879" s="121"/>
      <c r="J879" s="122" t="s">
        <v>2243</v>
      </c>
      <c r="K879" s="51" t="s">
        <v>2244</v>
      </c>
    </row>
    <row r="880" spans="1:11" x14ac:dyDescent="0.25">
      <c r="A880" s="87"/>
      <c r="B880" s="128"/>
      <c r="C880" s="123"/>
      <c r="D880" s="119" t="s">
        <v>1457</v>
      </c>
      <c r="E880" s="119" t="s">
        <v>1457</v>
      </c>
      <c r="F880" s="119" t="s">
        <v>2242</v>
      </c>
      <c r="G880" s="119">
        <v>13</v>
      </c>
      <c r="H880" s="120" t="s">
        <v>2245</v>
      </c>
      <c r="I880" s="121"/>
      <c r="J880" s="122" t="s">
        <v>2246</v>
      </c>
      <c r="K880" s="51" t="s">
        <v>2247</v>
      </c>
    </row>
    <row r="881" spans="1:11" x14ac:dyDescent="0.25">
      <c r="A881" s="87"/>
      <c r="B881" s="128"/>
      <c r="C881" s="123"/>
      <c r="D881" s="119" t="s">
        <v>1457</v>
      </c>
      <c r="E881" s="119" t="s">
        <v>2242</v>
      </c>
      <c r="F881" s="119" t="s">
        <v>2242</v>
      </c>
      <c r="G881" s="119">
        <v>14</v>
      </c>
      <c r="H881" s="120" t="s">
        <v>2266</v>
      </c>
      <c r="I881" s="121"/>
      <c r="J881" s="120" t="s">
        <v>2858</v>
      </c>
      <c r="K881" s="69" t="s">
        <v>2859</v>
      </c>
    </row>
    <row r="882" spans="1:11" x14ac:dyDescent="0.25">
      <c r="A882" s="87"/>
      <c r="B882" s="128"/>
      <c r="C882" s="123"/>
      <c r="D882" s="119" t="s">
        <v>1457</v>
      </c>
      <c r="E882" s="119" t="s">
        <v>1457</v>
      </c>
      <c r="F882" s="119" t="s">
        <v>2248</v>
      </c>
      <c r="G882" s="119">
        <v>15</v>
      </c>
      <c r="H882" s="120" t="s">
        <v>2249</v>
      </c>
      <c r="I882" s="121"/>
      <c r="J882" s="122" t="s">
        <v>2250</v>
      </c>
      <c r="K882" s="51" t="s">
        <v>2251</v>
      </c>
    </row>
    <row r="883" spans="1:11" x14ac:dyDescent="0.25">
      <c r="A883" s="87"/>
      <c r="B883" s="128"/>
      <c r="C883" s="123"/>
      <c r="D883" s="119" t="s">
        <v>1457</v>
      </c>
      <c r="E883" s="119" t="s">
        <v>1457</v>
      </c>
      <c r="F883" s="119" t="s">
        <v>2248</v>
      </c>
      <c r="G883" s="119">
        <v>16</v>
      </c>
      <c r="H883" s="120" t="s">
        <v>2850</v>
      </c>
      <c r="I883" s="121"/>
      <c r="J883" s="122" t="s">
        <v>2860</v>
      </c>
      <c r="K883" s="69" t="s">
        <v>2861</v>
      </c>
    </row>
    <row r="884" spans="1:11" x14ac:dyDescent="0.25">
      <c r="A884" s="87"/>
      <c r="B884" s="128"/>
      <c r="C884" s="123"/>
      <c r="D884" s="119" t="s">
        <v>1457</v>
      </c>
      <c r="E884" s="119" t="s">
        <v>1457</v>
      </c>
      <c r="F884" s="119" t="s">
        <v>2252</v>
      </c>
      <c r="G884" s="119">
        <v>17</v>
      </c>
      <c r="H884" s="120" t="s">
        <v>2253</v>
      </c>
      <c r="I884" s="121"/>
      <c r="J884" s="122" t="s">
        <v>2254</v>
      </c>
      <c r="K884" s="51" t="s">
        <v>2255</v>
      </c>
    </row>
    <row r="885" spans="1:11" x14ac:dyDescent="0.25">
      <c r="A885" s="87"/>
      <c r="B885" s="128"/>
      <c r="C885" s="123"/>
      <c r="D885" s="119" t="s">
        <v>1457</v>
      </c>
      <c r="E885" s="119" t="s">
        <v>1457</v>
      </c>
      <c r="F885" s="119" t="s">
        <v>2252</v>
      </c>
      <c r="G885" s="119">
        <v>18</v>
      </c>
      <c r="H885" s="120" t="s">
        <v>2267</v>
      </c>
      <c r="I885" s="121"/>
      <c r="J885" s="122" t="s">
        <v>2268</v>
      </c>
      <c r="K885" s="51" t="s">
        <v>2269</v>
      </c>
    </row>
    <row r="886" spans="1:11" x14ac:dyDescent="0.25">
      <c r="A886" s="87"/>
      <c r="B886" s="128"/>
      <c r="C886" s="123"/>
      <c r="D886" s="119" t="s">
        <v>1457</v>
      </c>
      <c r="E886" s="119" t="s">
        <v>1457</v>
      </c>
      <c r="F886" s="119" t="s">
        <v>2256</v>
      </c>
      <c r="G886" s="119">
        <v>19</v>
      </c>
      <c r="H886" s="120" t="s">
        <v>78</v>
      </c>
      <c r="I886" s="121"/>
      <c r="J886" s="122" t="s">
        <v>79</v>
      </c>
      <c r="K886" s="51" t="s">
        <v>2550</v>
      </c>
    </row>
    <row r="887" spans="1:11" x14ac:dyDescent="0.25">
      <c r="A887" s="87"/>
      <c r="B887" s="128"/>
      <c r="C887" s="123"/>
      <c r="D887" s="119" t="s">
        <v>1457</v>
      </c>
      <c r="E887" s="119" t="s">
        <v>1457</v>
      </c>
      <c r="F887" s="119" t="s">
        <v>2256</v>
      </c>
      <c r="G887" s="119">
        <v>20</v>
      </c>
      <c r="H887" s="120" t="s">
        <v>81</v>
      </c>
      <c r="I887" s="121"/>
      <c r="J887" s="122" t="s">
        <v>82</v>
      </c>
      <c r="K887" s="51" t="s">
        <v>2551</v>
      </c>
    </row>
    <row r="888" spans="1:11" x14ac:dyDescent="0.25">
      <c r="A888" s="87"/>
      <c r="B888" s="128"/>
      <c r="C888" s="123"/>
      <c r="D888" s="119" t="s">
        <v>1457</v>
      </c>
      <c r="E888" s="119" t="s">
        <v>1457</v>
      </c>
      <c r="F888" s="119" t="s">
        <v>2256</v>
      </c>
      <c r="G888" s="119">
        <v>21</v>
      </c>
      <c r="H888" s="120" t="s">
        <v>2851</v>
      </c>
      <c r="I888" s="121"/>
      <c r="J888" s="122" t="s">
        <v>2862</v>
      </c>
      <c r="K888" s="51" t="s">
        <v>2863</v>
      </c>
    </row>
    <row r="889" spans="1:11" x14ac:dyDescent="0.25">
      <c r="A889" s="87"/>
      <c r="B889" s="128"/>
      <c r="C889" s="123"/>
      <c r="D889" s="119" t="s">
        <v>1457</v>
      </c>
      <c r="E889" s="119" t="s">
        <v>1475</v>
      </c>
      <c r="F889" s="119" t="s">
        <v>1447</v>
      </c>
      <c r="G889" s="119">
        <v>22</v>
      </c>
      <c r="H889" s="120" t="s">
        <v>1250</v>
      </c>
      <c r="I889" s="121"/>
      <c r="J889" s="122" t="s">
        <v>2258</v>
      </c>
      <c r="K889" s="51" t="s">
        <v>2259</v>
      </c>
    </row>
    <row r="890" spans="1:11" x14ac:dyDescent="0.25">
      <c r="A890" s="87"/>
      <c r="B890" s="128"/>
      <c r="C890" s="123"/>
      <c r="D890" s="119" t="s">
        <v>1457</v>
      </c>
      <c r="E890" s="119" t="s">
        <v>1475</v>
      </c>
      <c r="F890" s="119" t="s">
        <v>1447</v>
      </c>
      <c r="G890" s="119">
        <v>23</v>
      </c>
      <c r="H890" s="120" t="s">
        <v>1253</v>
      </c>
      <c r="I890" s="121"/>
      <c r="J890" s="122" t="s">
        <v>2260</v>
      </c>
      <c r="K890" s="51" t="s">
        <v>2261</v>
      </c>
    </row>
    <row r="891" spans="1:11" x14ac:dyDescent="0.25">
      <c r="A891" s="87"/>
      <c r="B891" s="128"/>
      <c r="C891" s="123"/>
      <c r="D891" s="119" t="s">
        <v>1457</v>
      </c>
      <c r="E891" s="119" t="s">
        <v>2262</v>
      </c>
      <c r="F891" s="119" t="s">
        <v>2263</v>
      </c>
      <c r="G891" s="119">
        <v>24</v>
      </c>
      <c r="H891" s="120" t="s">
        <v>93</v>
      </c>
      <c r="I891" s="121"/>
      <c r="J891" s="122" t="s">
        <v>2264</v>
      </c>
      <c r="K891" s="51" t="s">
        <v>2265</v>
      </c>
    </row>
    <row r="892" spans="1:11" x14ac:dyDescent="0.25">
      <c r="A892" s="88"/>
      <c r="B892" s="82"/>
      <c r="C892" s="85"/>
      <c r="D892" s="13" t="s">
        <v>1400</v>
      </c>
      <c r="E892" s="13" t="s">
        <v>1400</v>
      </c>
      <c r="F892" s="13" t="s">
        <v>1533</v>
      </c>
      <c r="G892" s="13">
        <v>25</v>
      </c>
      <c r="H892" s="14" t="s">
        <v>40</v>
      </c>
      <c r="I892" s="91"/>
      <c r="J892" s="18" t="s">
        <v>1543</v>
      </c>
      <c r="K892" s="52" t="s">
        <v>1544</v>
      </c>
    </row>
    <row r="893" spans="1:11" x14ac:dyDescent="0.25">
      <c r="A893" s="86" t="s">
        <v>3070</v>
      </c>
      <c r="B893" s="80" t="s">
        <v>3071</v>
      </c>
      <c r="C893" s="83" t="s">
        <v>1440</v>
      </c>
      <c r="D893" s="6" t="s">
        <v>1400</v>
      </c>
      <c r="E893" s="6" t="s">
        <v>1400</v>
      </c>
      <c r="F893" s="6" t="s">
        <v>1533</v>
      </c>
      <c r="G893" s="6">
        <v>1</v>
      </c>
      <c r="H893" s="7" t="s">
        <v>40</v>
      </c>
      <c r="I893" s="92" t="s">
        <v>1387</v>
      </c>
      <c r="J893" s="16" t="s">
        <v>1543</v>
      </c>
      <c r="K893" s="50" t="s">
        <v>1544</v>
      </c>
    </row>
    <row r="894" spans="1:11" x14ac:dyDescent="0.25">
      <c r="A894" s="87"/>
      <c r="B894" s="128"/>
      <c r="C894" s="123"/>
      <c r="D894" s="119" t="s">
        <v>1457</v>
      </c>
      <c r="E894" s="119" t="s">
        <v>2262</v>
      </c>
      <c r="F894" s="119" t="s">
        <v>2263</v>
      </c>
      <c r="G894" s="119">
        <v>2</v>
      </c>
      <c r="H894" s="120" t="s">
        <v>93</v>
      </c>
      <c r="I894" s="124"/>
      <c r="J894" s="122" t="s">
        <v>2264</v>
      </c>
      <c r="K894" s="51" t="s">
        <v>2265</v>
      </c>
    </row>
    <row r="895" spans="1:11" x14ac:dyDescent="0.25">
      <c r="A895" s="87"/>
      <c r="B895" s="128"/>
      <c r="C895" s="123"/>
      <c r="D895" s="119" t="s">
        <v>1457</v>
      </c>
      <c r="E895" s="119" t="s">
        <v>1475</v>
      </c>
      <c r="F895" s="119" t="s">
        <v>1447</v>
      </c>
      <c r="G895" s="119">
        <v>3</v>
      </c>
      <c r="H895" s="120" t="s">
        <v>1253</v>
      </c>
      <c r="I895" s="124"/>
      <c r="J895" s="122" t="s">
        <v>2260</v>
      </c>
      <c r="K895" s="51" t="s">
        <v>2261</v>
      </c>
    </row>
    <row r="896" spans="1:11" x14ac:dyDescent="0.25">
      <c r="A896" s="87"/>
      <c r="B896" s="128"/>
      <c r="C896" s="123"/>
      <c r="D896" s="119" t="s">
        <v>1457</v>
      </c>
      <c r="E896" s="119" t="s">
        <v>1475</v>
      </c>
      <c r="F896" s="119" t="s">
        <v>1447</v>
      </c>
      <c r="G896" s="119">
        <v>4</v>
      </c>
      <c r="H896" s="120" t="s">
        <v>1250</v>
      </c>
      <c r="I896" s="124"/>
      <c r="J896" s="122" t="s">
        <v>2258</v>
      </c>
      <c r="K896" s="51" t="s">
        <v>2259</v>
      </c>
    </row>
    <row r="897" spans="1:11" x14ac:dyDescent="0.25">
      <c r="A897" s="87"/>
      <c r="B897" s="128"/>
      <c r="C897" s="123"/>
      <c r="D897" s="119" t="s">
        <v>1457</v>
      </c>
      <c r="E897" s="119" t="s">
        <v>1457</v>
      </c>
      <c r="F897" s="119" t="s">
        <v>2256</v>
      </c>
      <c r="G897" s="119">
        <v>5</v>
      </c>
      <c r="H897" s="120" t="s">
        <v>2851</v>
      </c>
      <c r="I897" s="124"/>
      <c r="J897" s="122" t="s">
        <v>2862</v>
      </c>
      <c r="K897" s="51" t="s">
        <v>2863</v>
      </c>
    </row>
    <row r="898" spans="1:11" x14ac:dyDescent="0.25">
      <c r="A898" s="87"/>
      <c r="B898" s="128"/>
      <c r="C898" s="123"/>
      <c r="D898" s="119" t="s">
        <v>1457</v>
      </c>
      <c r="E898" s="119" t="s">
        <v>1457</v>
      </c>
      <c r="F898" s="119" t="s">
        <v>2256</v>
      </c>
      <c r="G898" s="119">
        <v>6</v>
      </c>
      <c r="H898" s="120" t="s">
        <v>81</v>
      </c>
      <c r="I898" s="124"/>
      <c r="J898" s="122" t="s">
        <v>82</v>
      </c>
      <c r="K898" s="51" t="s">
        <v>2551</v>
      </c>
    </row>
    <row r="899" spans="1:11" x14ac:dyDescent="0.25">
      <c r="A899" s="87"/>
      <c r="B899" s="128"/>
      <c r="C899" s="123"/>
      <c r="D899" s="119" t="s">
        <v>1457</v>
      </c>
      <c r="E899" s="119" t="s">
        <v>1457</v>
      </c>
      <c r="F899" s="119" t="s">
        <v>2256</v>
      </c>
      <c r="G899" s="119">
        <v>7</v>
      </c>
      <c r="H899" s="120" t="s">
        <v>78</v>
      </c>
      <c r="I899" s="124"/>
      <c r="J899" s="122" t="s">
        <v>79</v>
      </c>
      <c r="K899" s="51" t="s">
        <v>2550</v>
      </c>
    </row>
    <row r="900" spans="1:11" x14ac:dyDescent="0.25">
      <c r="A900" s="87"/>
      <c r="B900" s="128"/>
      <c r="C900" s="123"/>
      <c r="D900" s="119" t="s">
        <v>1457</v>
      </c>
      <c r="E900" s="119" t="s">
        <v>1457</v>
      </c>
      <c r="F900" s="119" t="s">
        <v>2252</v>
      </c>
      <c r="G900" s="119">
        <v>8</v>
      </c>
      <c r="H900" s="120" t="s">
        <v>2867</v>
      </c>
      <c r="I900" s="124"/>
      <c r="J900" s="122" t="s">
        <v>2868</v>
      </c>
      <c r="K900" s="51" t="s">
        <v>2869</v>
      </c>
    </row>
    <row r="901" spans="1:11" x14ac:dyDescent="0.25">
      <c r="A901" s="87"/>
      <c r="B901" s="128"/>
      <c r="C901" s="123"/>
      <c r="D901" s="119" t="s">
        <v>1457</v>
      </c>
      <c r="E901" s="119" t="s">
        <v>1457</v>
      </c>
      <c r="F901" s="119" t="s">
        <v>2252</v>
      </c>
      <c r="G901" s="119">
        <v>9</v>
      </c>
      <c r="H901" s="120" t="s">
        <v>2253</v>
      </c>
      <c r="I901" s="124"/>
      <c r="J901" s="122" t="s">
        <v>2254</v>
      </c>
      <c r="K901" s="51" t="s">
        <v>2255</v>
      </c>
    </row>
    <row r="902" spans="1:11" x14ac:dyDescent="0.25">
      <c r="A902" s="87"/>
      <c r="B902" s="128"/>
      <c r="C902" s="123"/>
      <c r="D902" s="119" t="s">
        <v>1457</v>
      </c>
      <c r="E902" s="119" t="s">
        <v>1457</v>
      </c>
      <c r="F902" s="119" t="s">
        <v>2248</v>
      </c>
      <c r="G902" s="119">
        <v>10</v>
      </c>
      <c r="H902" s="120" t="s">
        <v>2850</v>
      </c>
      <c r="I902" s="124"/>
      <c r="J902" s="122" t="s">
        <v>2860</v>
      </c>
      <c r="K902" s="69" t="s">
        <v>2861</v>
      </c>
    </row>
    <row r="903" spans="1:11" x14ac:dyDescent="0.25">
      <c r="A903" s="87"/>
      <c r="B903" s="128"/>
      <c r="C903" s="123"/>
      <c r="D903" s="119" t="s">
        <v>1457</v>
      </c>
      <c r="E903" s="119" t="s">
        <v>1457</v>
      </c>
      <c r="F903" s="119" t="s">
        <v>2248</v>
      </c>
      <c r="G903" s="119">
        <v>11</v>
      </c>
      <c r="H903" s="120" t="s">
        <v>2249</v>
      </c>
      <c r="I903" s="124"/>
      <c r="J903" s="122" t="s">
        <v>2250</v>
      </c>
      <c r="K903" s="51" t="s">
        <v>2251</v>
      </c>
    </row>
    <row r="904" spans="1:11" x14ac:dyDescent="0.25">
      <c r="A904" s="87"/>
      <c r="B904" s="128"/>
      <c r="C904" s="123"/>
      <c r="D904" s="119" t="s">
        <v>1457</v>
      </c>
      <c r="E904" s="119" t="s">
        <v>2242</v>
      </c>
      <c r="F904" s="119" t="s">
        <v>2242</v>
      </c>
      <c r="G904" s="119">
        <v>12</v>
      </c>
      <c r="H904" s="120" t="s">
        <v>2266</v>
      </c>
      <c r="I904" s="124"/>
      <c r="J904" s="120" t="s">
        <v>2858</v>
      </c>
      <c r="K904" s="69" t="s">
        <v>2859</v>
      </c>
    </row>
    <row r="905" spans="1:11" x14ac:dyDescent="0.25">
      <c r="A905" s="87"/>
      <c r="B905" s="128"/>
      <c r="C905" s="123"/>
      <c r="D905" s="119" t="s">
        <v>1457</v>
      </c>
      <c r="E905" s="119" t="s">
        <v>1457</v>
      </c>
      <c r="F905" s="119" t="s">
        <v>2242</v>
      </c>
      <c r="G905" s="119">
        <v>13</v>
      </c>
      <c r="H905" s="120" t="s">
        <v>2245</v>
      </c>
      <c r="I905" s="124"/>
      <c r="J905" s="122" t="s">
        <v>2246</v>
      </c>
      <c r="K905" s="51" t="s">
        <v>2247</v>
      </c>
    </row>
    <row r="906" spans="1:11" x14ac:dyDescent="0.25">
      <c r="A906" s="87"/>
      <c r="B906" s="128"/>
      <c r="C906" s="123"/>
      <c r="D906" s="119" t="s">
        <v>1457</v>
      </c>
      <c r="E906" s="119" t="s">
        <v>1457</v>
      </c>
      <c r="F906" s="119" t="s">
        <v>2242</v>
      </c>
      <c r="G906" s="119">
        <v>14</v>
      </c>
      <c r="H906" s="120" t="s">
        <v>906</v>
      </c>
      <c r="I906" s="124"/>
      <c r="J906" s="122" t="s">
        <v>2243</v>
      </c>
      <c r="K906" s="51" t="s">
        <v>2244</v>
      </c>
    </row>
    <row r="907" spans="1:11" x14ac:dyDescent="0.25">
      <c r="A907" s="87"/>
      <c r="B907" s="128"/>
      <c r="C907" s="123"/>
      <c r="D907" s="119" t="s">
        <v>1457</v>
      </c>
      <c r="E907" s="119" t="s">
        <v>2239</v>
      </c>
      <c r="F907" s="119" t="s">
        <v>2240</v>
      </c>
      <c r="G907" s="119">
        <v>15</v>
      </c>
      <c r="H907" s="120" t="s">
        <v>903</v>
      </c>
      <c r="I907" s="124"/>
      <c r="J907" s="120" t="s">
        <v>2856</v>
      </c>
      <c r="K907" s="69" t="s">
        <v>2857</v>
      </c>
    </row>
    <row r="908" spans="1:11" x14ac:dyDescent="0.25">
      <c r="A908" s="87"/>
      <c r="B908" s="128"/>
      <c r="C908" s="123"/>
      <c r="D908" s="119" t="s">
        <v>1457</v>
      </c>
      <c r="E908" s="119" t="s">
        <v>2239</v>
      </c>
      <c r="F908" s="119" t="s">
        <v>2240</v>
      </c>
      <c r="G908" s="119">
        <v>16</v>
      </c>
      <c r="H908" s="120" t="s">
        <v>2241</v>
      </c>
      <c r="I908" s="124"/>
      <c r="J908" s="120" t="s">
        <v>2854</v>
      </c>
      <c r="K908" s="69" t="s">
        <v>2855</v>
      </c>
    </row>
    <row r="909" spans="1:11" x14ac:dyDescent="0.25">
      <c r="A909" s="87"/>
      <c r="B909" s="128"/>
      <c r="C909" s="123"/>
      <c r="D909" s="119" t="s">
        <v>1457</v>
      </c>
      <c r="E909" s="119" t="s">
        <v>2239</v>
      </c>
      <c r="F909" s="119" t="s">
        <v>2240</v>
      </c>
      <c r="G909" s="119">
        <v>17</v>
      </c>
      <c r="H909" s="120" t="s">
        <v>2849</v>
      </c>
      <c r="I909" s="124"/>
      <c r="J909" s="120" t="s">
        <v>2852</v>
      </c>
      <c r="K909" s="69" t="s">
        <v>2853</v>
      </c>
    </row>
    <row r="910" spans="1:11" x14ac:dyDescent="0.25">
      <c r="A910" s="87"/>
      <c r="B910" s="128"/>
      <c r="C910" s="123"/>
      <c r="D910" s="119" t="s">
        <v>1440</v>
      </c>
      <c r="E910" s="119" t="s">
        <v>1440</v>
      </c>
      <c r="F910" s="119" t="s">
        <v>2237</v>
      </c>
      <c r="G910" s="119">
        <v>18</v>
      </c>
      <c r="H910" s="120" t="s">
        <v>2238</v>
      </c>
      <c r="I910" s="124"/>
      <c r="J910" s="120" t="s">
        <v>2847</v>
      </c>
      <c r="K910" s="69" t="s">
        <v>2848</v>
      </c>
    </row>
    <row r="911" spans="1:11" x14ac:dyDescent="0.25">
      <c r="A911" s="87"/>
      <c r="B911" s="128"/>
      <c r="C911" s="123"/>
      <c r="D911" s="119" t="s">
        <v>1440</v>
      </c>
      <c r="E911" s="119" t="s">
        <v>1440</v>
      </c>
      <c r="F911" s="119" t="s">
        <v>2237</v>
      </c>
      <c r="G911" s="119">
        <v>19</v>
      </c>
      <c r="H911" s="120" t="s">
        <v>2844</v>
      </c>
      <c r="I911" s="124"/>
      <c r="J911" s="120" t="s">
        <v>2845</v>
      </c>
      <c r="K911" s="69" t="s">
        <v>2846</v>
      </c>
    </row>
    <row r="912" spans="1:11" x14ac:dyDescent="0.25">
      <c r="A912" s="87"/>
      <c r="B912" s="128"/>
      <c r="C912" s="123"/>
      <c r="D912" s="119" t="s">
        <v>1440</v>
      </c>
      <c r="E912" s="119" t="s">
        <v>1440</v>
      </c>
      <c r="F912" s="119" t="s">
        <v>2237</v>
      </c>
      <c r="G912" s="119">
        <v>20</v>
      </c>
      <c r="H912" s="120" t="s">
        <v>2841</v>
      </c>
      <c r="I912" s="124"/>
      <c r="J912" s="120" t="s">
        <v>2842</v>
      </c>
      <c r="K912" s="69" t="s">
        <v>2843</v>
      </c>
    </row>
    <row r="913" spans="1:11" x14ac:dyDescent="0.25">
      <c r="A913" s="87"/>
      <c r="B913" s="128"/>
      <c r="C913" s="123"/>
      <c r="D913" s="119" t="s">
        <v>1440</v>
      </c>
      <c r="E913" s="119" t="s">
        <v>1440</v>
      </c>
      <c r="F913" s="119" t="s">
        <v>2237</v>
      </c>
      <c r="G913" s="119">
        <v>21</v>
      </c>
      <c r="H913" s="120" t="s">
        <v>2838</v>
      </c>
      <c r="I913" s="124"/>
      <c r="J913" s="120" t="s">
        <v>2839</v>
      </c>
      <c r="K913" s="69" t="s">
        <v>2840</v>
      </c>
    </row>
    <row r="914" spans="1:11" x14ac:dyDescent="0.25">
      <c r="A914" s="87"/>
      <c r="B914" s="128"/>
      <c r="C914" s="123"/>
      <c r="D914" s="119" t="s">
        <v>1440</v>
      </c>
      <c r="E914" s="119" t="s">
        <v>1440</v>
      </c>
      <c r="F914" s="119" t="s">
        <v>2237</v>
      </c>
      <c r="G914" s="119">
        <v>22</v>
      </c>
      <c r="H914" s="120" t="s">
        <v>2835</v>
      </c>
      <c r="I914" s="124"/>
      <c r="J914" s="120" t="s">
        <v>2836</v>
      </c>
      <c r="K914" s="69" t="s">
        <v>2837</v>
      </c>
    </row>
    <row r="915" spans="1:11" x14ac:dyDescent="0.25">
      <c r="A915" s="87"/>
      <c r="B915" s="128"/>
      <c r="C915" s="123"/>
      <c r="D915" s="119" t="s">
        <v>1440</v>
      </c>
      <c r="E915" s="119" t="s">
        <v>1440</v>
      </c>
      <c r="F915" s="119" t="s">
        <v>2237</v>
      </c>
      <c r="G915" s="119">
        <v>23</v>
      </c>
      <c r="H915" s="120" t="s">
        <v>2832</v>
      </c>
      <c r="I915" s="124"/>
      <c r="J915" s="120" t="s">
        <v>2833</v>
      </c>
      <c r="K915" s="69" t="s">
        <v>2834</v>
      </c>
    </row>
    <row r="916" spans="1:11" x14ac:dyDescent="0.25">
      <c r="A916" s="87"/>
      <c r="B916" s="128"/>
      <c r="C916" s="123"/>
      <c r="D916" s="119" t="s">
        <v>1440</v>
      </c>
      <c r="E916" s="119" t="s">
        <v>1440</v>
      </c>
      <c r="F916" s="119" t="s">
        <v>2236</v>
      </c>
      <c r="G916" s="119">
        <v>24</v>
      </c>
      <c r="H916" s="120" t="s">
        <v>2829</v>
      </c>
      <c r="I916" s="124"/>
      <c r="J916" s="120" t="s">
        <v>2830</v>
      </c>
      <c r="K916" s="69" t="s">
        <v>2831</v>
      </c>
    </row>
    <row r="917" spans="1:11" x14ac:dyDescent="0.25">
      <c r="A917" s="88"/>
      <c r="B917" s="82"/>
      <c r="C917" s="85"/>
      <c r="D917" s="13" t="s">
        <v>1440</v>
      </c>
      <c r="E917" s="13" t="s">
        <v>1440</v>
      </c>
      <c r="F917" s="13" t="s">
        <v>2234</v>
      </c>
      <c r="G917" s="13">
        <v>25</v>
      </c>
      <c r="H917" s="14" t="s">
        <v>2826</v>
      </c>
      <c r="I917" s="94"/>
      <c r="J917" s="14" t="s">
        <v>2827</v>
      </c>
      <c r="K917" s="133" t="s">
        <v>2828</v>
      </c>
    </row>
    <row r="918" spans="1:11" x14ac:dyDescent="0.25">
      <c r="A918" s="86" t="s">
        <v>3087</v>
      </c>
      <c r="B918" s="80" t="s">
        <v>3086</v>
      </c>
      <c r="C918" s="83" t="s">
        <v>1453</v>
      </c>
      <c r="D918" s="6" t="s">
        <v>1441</v>
      </c>
      <c r="E918" s="6" t="s">
        <v>1441</v>
      </c>
      <c r="F918" s="6" t="s">
        <v>1441</v>
      </c>
      <c r="G918" s="6">
        <v>1</v>
      </c>
      <c r="H918" s="7" t="s">
        <v>667</v>
      </c>
      <c r="I918" s="89" t="s">
        <v>9</v>
      </c>
      <c r="J918" s="7" t="s">
        <v>668</v>
      </c>
      <c r="K918" s="70" t="s">
        <v>669</v>
      </c>
    </row>
    <row r="919" spans="1:11" x14ac:dyDescent="0.25">
      <c r="A919" s="87"/>
      <c r="B919" s="128"/>
      <c r="C919" s="123"/>
      <c r="D919" s="119" t="s">
        <v>1441</v>
      </c>
      <c r="E919" s="119" t="s">
        <v>1441</v>
      </c>
      <c r="F919" s="119" t="s">
        <v>878</v>
      </c>
      <c r="G919" s="119">
        <v>2</v>
      </c>
      <c r="H919" s="120" t="s">
        <v>1940</v>
      </c>
      <c r="I919" s="121"/>
      <c r="J919" s="122" t="s">
        <v>2270</v>
      </c>
      <c r="K919" s="51" t="s">
        <v>2271</v>
      </c>
    </row>
    <row r="920" spans="1:11" x14ac:dyDescent="0.25">
      <c r="A920" s="87"/>
      <c r="B920" s="128"/>
      <c r="C920" s="123"/>
      <c r="D920" s="119" t="s">
        <v>1441</v>
      </c>
      <c r="E920" s="119" t="s">
        <v>1441</v>
      </c>
      <c r="F920" s="119" t="s">
        <v>878</v>
      </c>
      <c r="G920" s="119">
        <v>3</v>
      </c>
      <c r="H920" s="120" t="s">
        <v>673</v>
      </c>
      <c r="I920" s="121"/>
      <c r="J920" s="122" t="s">
        <v>2272</v>
      </c>
      <c r="K920" s="51" t="s">
        <v>2273</v>
      </c>
    </row>
    <row r="921" spans="1:11" x14ac:dyDescent="0.25">
      <c r="A921" s="87"/>
      <c r="B921" s="128"/>
      <c r="C921" s="123"/>
      <c r="D921" s="119" t="s">
        <v>1441</v>
      </c>
      <c r="E921" s="119" t="s">
        <v>1441</v>
      </c>
      <c r="F921" s="119" t="s">
        <v>878</v>
      </c>
      <c r="G921" s="119">
        <v>4</v>
      </c>
      <c r="H921" s="120" t="s">
        <v>2274</v>
      </c>
      <c r="I921" s="121"/>
      <c r="J921" s="122" t="s">
        <v>2275</v>
      </c>
      <c r="K921" s="51" t="s">
        <v>2276</v>
      </c>
    </row>
    <row r="922" spans="1:11" x14ac:dyDescent="0.25">
      <c r="A922" s="87"/>
      <c r="B922" s="128"/>
      <c r="C922" s="123"/>
      <c r="D922" s="119" t="s">
        <v>1441</v>
      </c>
      <c r="E922" s="119" t="s">
        <v>1441</v>
      </c>
      <c r="F922" s="119" t="s">
        <v>878</v>
      </c>
      <c r="G922" s="119">
        <v>5</v>
      </c>
      <c r="H922" s="120" t="s">
        <v>679</v>
      </c>
      <c r="I922" s="121"/>
      <c r="J922" s="120" t="s">
        <v>680</v>
      </c>
      <c r="K922" s="69" t="s">
        <v>681</v>
      </c>
    </row>
    <row r="923" spans="1:11" x14ac:dyDescent="0.25">
      <c r="A923" s="87"/>
      <c r="B923" s="128"/>
      <c r="C923" s="123"/>
      <c r="D923" s="119" t="s">
        <v>1441</v>
      </c>
      <c r="E923" s="119" t="s">
        <v>1441</v>
      </c>
      <c r="F923" s="119" t="s">
        <v>878</v>
      </c>
      <c r="G923" s="119">
        <v>6</v>
      </c>
      <c r="H923" s="120" t="s">
        <v>682</v>
      </c>
      <c r="I923" s="121"/>
      <c r="J923" s="122" t="s">
        <v>2277</v>
      </c>
      <c r="K923" s="51" t="s">
        <v>2278</v>
      </c>
    </row>
    <row r="924" spans="1:11" x14ac:dyDescent="0.25">
      <c r="A924" s="87"/>
      <c r="B924" s="128"/>
      <c r="C924" s="123"/>
      <c r="D924" s="119" t="s">
        <v>1441</v>
      </c>
      <c r="E924" s="119" t="s">
        <v>1441</v>
      </c>
      <c r="F924" s="119" t="s">
        <v>878</v>
      </c>
      <c r="G924" s="119">
        <v>7</v>
      </c>
      <c r="H924" s="120" t="s">
        <v>2279</v>
      </c>
      <c r="I924" s="121"/>
      <c r="J924" s="122" t="s">
        <v>2280</v>
      </c>
      <c r="K924" s="51" t="s">
        <v>2281</v>
      </c>
    </row>
    <row r="925" spans="1:11" x14ac:dyDescent="0.25">
      <c r="A925" s="87"/>
      <c r="B925" s="128"/>
      <c r="C925" s="123"/>
      <c r="D925" s="119" t="s">
        <v>1441</v>
      </c>
      <c r="E925" s="119" t="s">
        <v>1441</v>
      </c>
      <c r="F925" s="119" t="s">
        <v>878</v>
      </c>
      <c r="G925" s="119">
        <v>8</v>
      </c>
      <c r="H925" s="120" t="s">
        <v>2282</v>
      </c>
      <c r="I925" s="121"/>
      <c r="J925" s="122" t="s">
        <v>2283</v>
      </c>
      <c r="K925" s="51" t="s">
        <v>2284</v>
      </c>
    </row>
    <row r="926" spans="1:11" x14ac:dyDescent="0.25">
      <c r="A926" s="87"/>
      <c r="B926" s="128"/>
      <c r="C926" s="123"/>
      <c r="D926" s="119" t="s">
        <v>1441</v>
      </c>
      <c r="E926" s="119" t="s">
        <v>1441</v>
      </c>
      <c r="F926" s="119" t="s">
        <v>878</v>
      </c>
      <c r="G926" s="119">
        <v>9</v>
      </c>
      <c r="H926" s="120" t="s">
        <v>2285</v>
      </c>
      <c r="I926" s="121"/>
      <c r="J926" s="122" t="s">
        <v>2286</v>
      </c>
      <c r="K926" s="51" t="s">
        <v>2287</v>
      </c>
    </row>
    <row r="927" spans="1:11" x14ac:dyDescent="0.25">
      <c r="A927" s="87"/>
      <c r="B927" s="128"/>
      <c r="C927" s="123"/>
      <c r="D927" s="119" t="s">
        <v>1441</v>
      </c>
      <c r="E927" s="119" t="s">
        <v>1441</v>
      </c>
      <c r="F927" s="119" t="s">
        <v>878</v>
      </c>
      <c r="G927" s="119">
        <v>10</v>
      </c>
      <c r="H927" s="120" t="s">
        <v>694</v>
      </c>
      <c r="I927" s="121"/>
      <c r="J927" s="122" t="s">
        <v>2288</v>
      </c>
      <c r="K927" s="51" t="s">
        <v>2289</v>
      </c>
    </row>
    <row r="928" spans="1:11" x14ac:dyDescent="0.25">
      <c r="A928" s="87"/>
      <c r="B928" s="128"/>
      <c r="C928" s="123"/>
      <c r="D928" s="119" t="s">
        <v>1441</v>
      </c>
      <c r="E928" s="119" t="s">
        <v>1443</v>
      </c>
      <c r="F928" s="119" t="s">
        <v>2290</v>
      </c>
      <c r="G928" s="119">
        <v>11</v>
      </c>
      <c r="H928" s="120" t="s">
        <v>697</v>
      </c>
      <c r="I928" s="121"/>
      <c r="J928" s="122" t="s">
        <v>2291</v>
      </c>
      <c r="K928" s="51" t="s">
        <v>2292</v>
      </c>
    </row>
    <row r="929" spans="1:11" x14ac:dyDescent="0.25">
      <c r="A929" s="87"/>
      <c r="B929" s="128"/>
      <c r="C929" s="123"/>
      <c r="D929" s="119" t="s">
        <v>1400</v>
      </c>
      <c r="E929" s="119" t="s">
        <v>1400</v>
      </c>
      <c r="F929" s="119" t="s">
        <v>703</v>
      </c>
      <c r="G929" s="119">
        <v>12</v>
      </c>
      <c r="H929" s="120" t="s">
        <v>2586</v>
      </c>
      <c r="I929" s="121"/>
      <c r="J929" s="122" t="s">
        <v>2587</v>
      </c>
      <c r="K929" s="51" t="s">
        <v>2588</v>
      </c>
    </row>
    <row r="930" spans="1:11" x14ac:dyDescent="0.25">
      <c r="A930" s="87"/>
      <c r="B930" s="128"/>
      <c r="C930" s="123"/>
      <c r="D930" s="119" t="s">
        <v>1400</v>
      </c>
      <c r="E930" s="119" t="s">
        <v>1400</v>
      </c>
      <c r="F930" s="119" t="s">
        <v>703</v>
      </c>
      <c r="G930" s="119">
        <v>13</v>
      </c>
      <c r="H930" s="120" t="s">
        <v>700</v>
      </c>
      <c r="I930" s="121"/>
      <c r="J930" s="122" t="s">
        <v>2293</v>
      </c>
      <c r="K930" s="51" t="s">
        <v>2294</v>
      </c>
    </row>
    <row r="931" spans="1:11" x14ac:dyDescent="0.25">
      <c r="A931" s="87"/>
      <c r="B931" s="128"/>
      <c r="C931" s="123"/>
      <c r="D931" s="119" t="s">
        <v>1400</v>
      </c>
      <c r="E931" s="119" t="s">
        <v>1400</v>
      </c>
      <c r="F931" s="119" t="s">
        <v>703</v>
      </c>
      <c r="G931" s="119">
        <v>14</v>
      </c>
      <c r="H931" s="120" t="s">
        <v>703</v>
      </c>
      <c r="I931" s="121"/>
      <c r="J931" s="122" t="s">
        <v>2295</v>
      </c>
      <c r="K931" s="51" t="s">
        <v>2296</v>
      </c>
    </row>
    <row r="932" spans="1:11" x14ac:dyDescent="0.25">
      <c r="A932" s="87"/>
      <c r="B932" s="128"/>
      <c r="C932" s="123"/>
      <c r="D932" s="119" t="s">
        <v>1400</v>
      </c>
      <c r="E932" s="119" t="s">
        <v>1400</v>
      </c>
      <c r="F932" s="119" t="s">
        <v>1503</v>
      </c>
      <c r="G932" s="119">
        <v>15</v>
      </c>
      <c r="H932" s="120" t="s">
        <v>706</v>
      </c>
      <c r="I932" s="121"/>
      <c r="J932" s="122" t="s">
        <v>2297</v>
      </c>
      <c r="K932" s="51" t="s">
        <v>2298</v>
      </c>
    </row>
    <row r="933" spans="1:11" x14ac:dyDescent="0.25">
      <c r="A933" s="88"/>
      <c r="B933" s="82"/>
      <c r="C933" s="85"/>
      <c r="D933" s="13" t="s">
        <v>1400</v>
      </c>
      <c r="E933" s="13" t="s">
        <v>1400</v>
      </c>
      <c r="F933" s="13" t="s">
        <v>1533</v>
      </c>
      <c r="G933" s="13">
        <v>16</v>
      </c>
      <c r="H933" s="14" t="s">
        <v>40</v>
      </c>
      <c r="I933" s="91"/>
      <c r="J933" s="18" t="s">
        <v>1543</v>
      </c>
      <c r="K933" s="52" t="s">
        <v>1544</v>
      </c>
    </row>
    <row r="934" spans="1:11" x14ac:dyDescent="0.25">
      <c r="A934" s="86" t="s">
        <v>3089</v>
      </c>
      <c r="B934" s="80" t="s">
        <v>3088</v>
      </c>
      <c r="C934" s="83" t="s">
        <v>1453</v>
      </c>
      <c r="D934" s="6" t="s">
        <v>1400</v>
      </c>
      <c r="E934" s="6" t="s">
        <v>1400</v>
      </c>
      <c r="F934" s="6" t="s">
        <v>1533</v>
      </c>
      <c r="G934" s="6">
        <v>1</v>
      </c>
      <c r="H934" s="7" t="s">
        <v>40</v>
      </c>
      <c r="I934" s="92" t="s">
        <v>1387</v>
      </c>
      <c r="J934" s="16" t="s">
        <v>1543</v>
      </c>
      <c r="K934" s="50" t="s">
        <v>1544</v>
      </c>
    </row>
    <row r="935" spans="1:11" x14ac:dyDescent="0.25">
      <c r="A935" s="87"/>
      <c r="B935" s="128"/>
      <c r="C935" s="123"/>
      <c r="D935" s="119" t="s">
        <v>1400</v>
      </c>
      <c r="E935" s="119" t="s">
        <v>1400</v>
      </c>
      <c r="F935" s="119" t="s">
        <v>1503</v>
      </c>
      <c r="G935" s="119">
        <v>2</v>
      </c>
      <c r="H935" s="120" t="s">
        <v>706</v>
      </c>
      <c r="I935" s="124"/>
      <c r="J935" s="122" t="s">
        <v>2297</v>
      </c>
      <c r="K935" s="51" t="s">
        <v>2298</v>
      </c>
    </row>
    <row r="936" spans="1:11" x14ac:dyDescent="0.25">
      <c r="A936" s="87"/>
      <c r="B936" s="128"/>
      <c r="C936" s="123"/>
      <c r="D936" s="119" t="s">
        <v>1400</v>
      </c>
      <c r="E936" s="119" t="s">
        <v>1400</v>
      </c>
      <c r="F936" s="119" t="s">
        <v>703</v>
      </c>
      <c r="G936" s="119">
        <v>3</v>
      </c>
      <c r="H936" s="120" t="s">
        <v>703</v>
      </c>
      <c r="I936" s="124"/>
      <c r="J936" s="122" t="s">
        <v>2295</v>
      </c>
      <c r="K936" s="51" t="s">
        <v>2296</v>
      </c>
    </row>
    <row r="937" spans="1:11" x14ac:dyDescent="0.25">
      <c r="A937" s="87"/>
      <c r="B937" s="128"/>
      <c r="C937" s="123"/>
      <c r="D937" s="119" t="s">
        <v>1400</v>
      </c>
      <c r="E937" s="119" t="s">
        <v>1400</v>
      </c>
      <c r="F937" s="119" t="s">
        <v>703</v>
      </c>
      <c r="G937" s="119">
        <v>4</v>
      </c>
      <c r="H937" s="120" t="s">
        <v>700</v>
      </c>
      <c r="I937" s="124"/>
      <c r="J937" s="122" t="s">
        <v>2293</v>
      </c>
      <c r="K937" s="51" t="s">
        <v>2294</v>
      </c>
    </row>
    <row r="938" spans="1:11" x14ac:dyDescent="0.25">
      <c r="A938" s="87"/>
      <c r="B938" s="128"/>
      <c r="C938" s="123"/>
      <c r="D938" s="119" t="s">
        <v>1400</v>
      </c>
      <c r="E938" s="119" t="s">
        <v>1400</v>
      </c>
      <c r="F938" s="119" t="s">
        <v>703</v>
      </c>
      <c r="G938" s="119">
        <v>5</v>
      </c>
      <c r="H938" s="120" t="s">
        <v>2586</v>
      </c>
      <c r="I938" s="124"/>
      <c r="J938" s="122" t="s">
        <v>2587</v>
      </c>
      <c r="K938" s="51" t="s">
        <v>2588</v>
      </c>
    </row>
    <row r="939" spans="1:11" x14ac:dyDescent="0.25">
      <c r="A939" s="87"/>
      <c r="B939" s="128"/>
      <c r="C939" s="123"/>
      <c r="D939" s="119" t="s">
        <v>1441</v>
      </c>
      <c r="E939" s="119" t="s">
        <v>1443</v>
      </c>
      <c r="F939" s="119" t="s">
        <v>2290</v>
      </c>
      <c r="G939" s="119">
        <v>6</v>
      </c>
      <c r="H939" s="120" t="s">
        <v>697</v>
      </c>
      <c r="I939" s="124"/>
      <c r="J939" s="122" t="s">
        <v>2291</v>
      </c>
      <c r="K939" s="51" t="s">
        <v>2292</v>
      </c>
    </row>
    <row r="940" spans="1:11" x14ac:dyDescent="0.25">
      <c r="A940" s="87"/>
      <c r="B940" s="128"/>
      <c r="C940" s="123"/>
      <c r="D940" s="119" t="s">
        <v>1441</v>
      </c>
      <c r="E940" s="119" t="s">
        <v>1441</v>
      </c>
      <c r="F940" s="119" t="s">
        <v>878</v>
      </c>
      <c r="G940" s="119">
        <v>7</v>
      </c>
      <c r="H940" s="120" t="s">
        <v>694</v>
      </c>
      <c r="I940" s="124"/>
      <c r="J940" s="122" t="s">
        <v>2288</v>
      </c>
      <c r="K940" s="51" t="s">
        <v>2289</v>
      </c>
    </row>
    <row r="941" spans="1:11" x14ac:dyDescent="0.25">
      <c r="A941" s="87"/>
      <c r="B941" s="128"/>
      <c r="C941" s="123"/>
      <c r="D941" s="119" t="s">
        <v>1441</v>
      </c>
      <c r="E941" s="119" t="s">
        <v>1441</v>
      </c>
      <c r="F941" s="119" t="s">
        <v>878</v>
      </c>
      <c r="G941" s="119">
        <v>8</v>
      </c>
      <c r="H941" s="120" t="s">
        <v>2285</v>
      </c>
      <c r="I941" s="124"/>
      <c r="J941" s="122" t="s">
        <v>2286</v>
      </c>
      <c r="K941" s="51" t="s">
        <v>2287</v>
      </c>
    </row>
    <row r="942" spans="1:11" x14ac:dyDescent="0.25">
      <c r="A942" s="87"/>
      <c r="B942" s="128"/>
      <c r="C942" s="123"/>
      <c r="D942" s="119" t="s">
        <v>1441</v>
      </c>
      <c r="E942" s="119" t="s">
        <v>1441</v>
      </c>
      <c r="F942" s="119" t="s">
        <v>878</v>
      </c>
      <c r="G942" s="119">
        <v>9</v>
      </c>
      <c r="H942" s="120" t="s">
        <v>2282</v>
      </c>
      <c r="I942" s="124"/>
      <c r="J942" s="122" t="s">
        <v>2283</v>
      </c>
      <c r="K942" s="51" t="s">
        <v>2284</v>
      </c>
    </row>
    <row r="943" spans="1:11" x14ac:dyDescent="0.25">
      <c r="A943" s="87"/>
      <c r="B943" s="128"/>
      <c r="C943" s="123"/>
      <c r="D943" s="119" t="s">
        <v>1441</v>
      </c>
      <c r="E943" s="119" t="s">
        <v>1441</v>
      </c>
      <c r="F943" s="119" t="s">
        <v>878</v>
      </c>
      <c r="G943" s="119">
        <v>10</v>
      </c>
      <c r="H943" s="120" t="s">
        <v>2279</v>
      </c>
      <c r="I943" s="124"/>
      <c r="J943" s="122" t="s">
        <v>2280</v>
      </c>
      <c r="K943" s="51" t="s">
        <v>2281</v>
      </c>
    </row>
    <row r="944" spans="1:11" x14ac:dyDescent="0.25">
      <c r="A944" s="87"/>
      <c r="B944" s="128"/>
      <c r="C944" s="123"/>
      <c r="D944" s="119" t="s">
        <v>1441</v>
      </c>
      <c r="E944" s="119" t="s">
        <v>1441</v>
      </c>
      <c r="F944" s="119" t="s">
        <v>878</v>
      </c>
      <c r="G944" s="119">
        <v>11</v>
      </c>
      <c r="H944" s="120" t="s">
        <v>682</v>
      </c>
      <c r="I944" s="124"/>
      <c r="J944" s="122" t="s">
        <v>2277</v>
      </c>
      <c r="K944" s="51" t="s">
        <v>2278</v>
      </c>
    </row>
    <row r="945" spans="1:11" x14ac:dyDescent="0.25">
      <c r="A945" s="87"/>
      <c r="B945" s="128"/>
      <c r="C945" s="123"/>
      <c r="D945" s="119" t="s">
        <v>1441</v>
      </c>
      <c r="E945" s="119" t="s">
        <v>1441</v>
      </c>
      <c r="F945" s="119" t="s">
        <v>878</v>
      </c>
      <c r="G945" s="119">
        <v>12</v>
      </c>
      <c r="H945" s="120" t="s">
        <v>679</v>
      </c>
      <c r="I945" s="124"/>
      <c r="J945" s="120" t="s">
        <v>680</v>
      </c>
      <c r="K945" s="69" t="s">
        <v>681</v>
      </c>
    </row>
    <row r="946" spans="1:11" x14ac:dyDescent="0.25">
      <c r="A946" s="87"/>
      <c r="B946" s="128"/>
      <c r="C946" s="123"/>
      <c r="D946" s="119" t="s">
        <v>1441</v>
      </c>
      <c r="E946" s="119" t="s">
        <v>1441</v>
      </c>
      <c r="F946" s="119" t="s">
        <v>878</v>
      </c>
      <c r="G946" s="119">
        <v>13</v>
      </c>
      <c r="H946" s="120" t="s">
        <v>2274</v>
      </c>
      <c r="I946" s="124"/>
      <c r="J946" s="122" t="s">
        <v>2275</v>
      </c>
      <c r="K946" s="51" t="s">
        <v>2276</v>
      </c>
    </row>
    <row r="947" spans="1:11" x14ac:dyDescent="0.25">
      <c r="A947" s="87"/>
      <c r="B947" s="128"/>
      <c r="C947" s="123"/>
      <c r="D947" s="119" t="s">
        <v>1441</v>
      </c>
      <c r="E947" s="119" t="s">
        <v>1441</v>
      </c>
      <c r="F947" s="119" t="s">
        <v>878</v>
      </c>
      <c r="G947" s="119">
        <v>14</v>
      </c>
      <c r="H947" s="120" t="s">
        <v>673</v>
      </c>
      <c r="I947" s="124"/>
      <c r="J947" s="122" t="s">
        <v>2272</v>
      </c>
      <c r="K947" s="51" t="s">
        <v>2273</v>
      </c>
    </row>
    <row r="948" spans="1:11" x14ac:dyDescent="0.25">
      <c r="A948" s="87"/>
      <c r="B948" s="128"/>
      <c r="C948" s="123"/>
      <c r="D948" s="119" t="s">
        <v>1441</v>
      </c>
      <c r="E948" s="119" t="s">
        <v>1441</v>
      </c>
      <c r="F948" s="119" t="s">
        <v>878</v>
      </c>
      <c r="G948" s="119">
        <v>15</v>
      </c>
      <c r="H948" s="120" t="s">
        <v>1940</v>
      </c>
      <c r="I948" s="124"/>
      <c r="J948" s="122" t="s">
        <v>2270</v>
      </c>
      <c r="K948" s="51" t="s">
        <v>2271</v>
      </c>
    </row>
    <row r="949" spans="1:11" x14ac:dyDescent="0.25">
      <c r="A949" s="88"/>
      <c r="B949" s="82"/>
      <c r="C949" s="85"/>
      <c r="D949" s="13" t="s">
        <v>1441</v>
      </c>
      <c r="E949" s="13" t="s">
        <v>1441</v>
      </c>
      <c r="F949" s="13" t="s">
        <v>1441</v>
      </c>
      <c r="G949" s="13">
        <v>16</v>
      </c>
      <c r="H949" s="14" t="s">
        <v>667</v>
      </c>
      <c r="I949" s="94"/>
      <c r="J949" s="14" t="s">
        <v>668</v>
      </c>
      <c r="K949" s="133" t="s">
        <v>669</v>
      </c>
    </row>
    <row r="950" spans="1:11" x14ac:dyDescent="0.25">
      <c r="A950" s="86" t="s">
        <v>3083</v>
      </c>
      <c r="B950" s="80" t="s">
        <v>3082</v>
      </c>
      <c r="C950" s="83" t="s">
        <v>1454</v>
      </c>
      <c r="D950" s="6" t="s">
        <v>1441</v>
      </c>
      <c r="E950" s="6" t="s">
        <v>1441</v>
      </c>
      <c r="F950" s="6" t="s">
        <v>2299</v>
      </c>
      <c r="G950" s="6">
        <v>1</v>
      </c>
      <c r="H950" s="7" t="s">
        <v>2300</v>
      </c>
      <c r="I950" s="89" t="s">
        <v>9</v>
      </c>
      <c r="J950" s="16" t="s">
        <v>2301</v>
      </c>
      <c r="K950" s="50" t="s">
        <v>2302</v>
      </c>
    </row>
    <row r="951" spans="1:11" x14ac:dyDescent="0.25">
      <c r="A951" s="87"/>
      <c r="B951" s="128"/>
      <c r="C951" s="123"/>
      <c r="D951" s="119" t="s">
        <v>1441</v>
      </c>
      <c r="E951" s="119" t="s">
        <v>1441</v>
      </c>
      <c r="F951" s="119" t="s">
        <v>2299</v>
      </c>
      <c r="G951" s="119">
        <v>2</v>
      </c>
      <c r="H951" s="120" t="s">
        <v>153</v>
      </c>
      <c r="I951" s="121"/>
      <c r="J951" s="122" t="s">
        <v>154</v>
      </c>
      <c r="K951" s="51" t="s">
        <v>155</v>
      </c>
    </row>
    <row r="952" spans="1:11" x14ac:dyDescent="0.25">
      <c r="A952" s="87"/>
      <c r="B952" s="128"/>
      <c r="C952" s="123"/>
      <c r="D952" s="119" t="s">
        <v>1441</v>
      </c>
      <c r="E952" s="119" t="s">
        <v>1441</v>
      </c>
      <c r="F952" s="119" t="s">
        <v>2299</v>
      </c>
      <c r="G952" s="119">
        <v>3</v>
      </c>
      <c r="H952" s="120" t="s">
        <v>1462</v>
      </c>
      <c r="I952" s="121"/>
      <c r="J952" s="122" t="s">
        <v>2303</v>
      </c>
      <c r="K952" s="51" t="s">
        <v>2304</v>
      </c>
    </row>
    <row r="953" spans="1:11" x14ac:dyDescent="0.25">
      <c r="A953" s="87"/>
      <c r="B953" s="128"/>
      <c r="C953" s="123"/>
      <c r="D953" s="119" t="s">
        <v>1441</v>
      </c>
      <c r="E953" s="119" t="s">
        <v>1441</v>
      </c>
      <c r="F953" s="119" t="s">
        <v>2299</v>
      </c>
      <c r="G953" s="119">
        <v>4</v>
      </c>
      <c r="H953" s="120" t="s">
        <v>159</v>
      </c>
      <c r="I953" s="121"/>
      <c r="J953" s="122" t="s">
        <v>2305</v>
      </c>
      <c r="K953" s="51" t="s">
        <v>2306</v>
      </c>
    </row>
    <row r="954" spans="1:11" x14ac:dyDescent="0.25">
      <c r="A954" s="87"/>
      <c r="B954" s="128"/>
      <c r="C954" s="123"/>
      <c r="D954" s="119" t="s">
        <v>1441</v>
      </c>
      <c r="E954" s="119" t="s">
        <v>1441</v>
      </c>
      <c r="F954" s="119" t="s">
        <v>2299</v>
      </c>
      <c r="G954" s="119">
        <v>5</v>
      </c>
      <c r="H954" s="120" t="s">
        <v>162</v>
      </c>
      <c r="I954" s="121"/>
      <c r="J954" s="122" t="s">
        <v>163</v>
      </c>
      <c r="K954" s="51" t="s">
        <v>164</v>
      </c>
    </row>
    <row r="955" spans="1:11" s="134" customFormat="1" x14ac:dyDescent="0.25">
      <c r="A955" s="87"/>
      <c r="B955" s="128"/>
      <c r="C955" s="123"/>
      <c r="D955" s="147" t="s">
        <v>1441</v>
      </c>
      <c r="E955" s="147" t="s">
        <v>1441</v>
      </c>
      <c r="F955" s="147" t="s">
        <v>2299</v>
      </c>
      <c r="G955" s="147">
        <v>6</v>
      </c>
      <c r="H955" s="132" t="s">
        <v>165</v>
      </c>
      <c r="I955" s="121"/>
      <c r="J955" s="125"/>
      <c r="K955" s="148"/>
    </row>
    <row r="956" spans="1:11" x14ac:dyDescent="0.25">
      <c r="A956" s="87"/>
      <c r="B956" s="128"/>
      <c r="C956" s="123"/>
      <c r="D956" s="119" t="s">
        <v>1441</v>
      </c>
      <c r="E956" s="119" t="s">
        <v>1441</v>
      </c>
      <c r="F956" s="119" t="s">
        <v>2299</v>
      </c>
      <c r="G956" s="119">
        <v>7</v>
      </c>
      <c r="H956" s="120" t="s">
        <v>168</v>
      </c>
      <c r="I956" s="121"/>
      <c r="J956" s="122" t="s">
        <v>2307</v>
      </c>
      <c r="K956" s="51" t="s">
        <v>2308</v>
      </c>
    </row>
    <row r="957" spans="1:11" x14ac:dyDescent="0.25">
      <c r="A957" s="87"/>
      <c r="B957" s="128"/>
      <c r="C957" s="123"/>
      <c r="D957" s="119" t="s">
        <v>1441</v>
      </c>
      <c r="E957" s="119" t="s">
        <v>1441</v>
      </c>
      <c r="F957" s="119" t="s">
        <v>2299</v>
      </c>
      <c r="G957" s="119">
        <v>8</v>
      </c>
      <c r="H957" s="120" t="s">
        <v>2309</v>
      </c>
      <c r="I957" s="121"/>
      <c r="J957" s="122" t="s">
        <v>2310</v>
      </c>
      <c r="K957" s="51" t="s">
        <v>2311</v>
      </c>
    </row>
    <row r="958" spans="1:11" x14ac:dyDescent="0.25">
      <c r="A958" s="87"/>
      <c r="B958" s="128"/>
      <c r="C958" s="123"/>
      <c r="D958" s="119" t="s">
        <v>1441</v>
      </c>
      <c r="E958" s="119" t="s">
        <v>1441</v>
      </c>
      <c r="F958" s="119" t="s">
        <v>2299</v>
      </c>
      <c r="G958" s="119">
        <v>9</v>
      </c>
      <c r="H958" s="120" t="s">
        <v>174</v>
      </c>
      <c r="I958" s="121"/>
      <c r="J958" s="122" t="s">
        <v>2312</v>
      </c>
      <c r="K958" s="51" t="s">
        <v>2313</v>
      </c>
    </row>
    <row r="959" spans="1:11" x14ac:dyDescent="0.25">
      <c r="A959" s="87"/>
      <c r="B959" s="128"/>
      <c r="C959" s="123"/>
      <c r="D959" s="119" t="s">
        <v>1441</v>
      </c>
      <c r="E959" s="119" t="s">
        <v>1441</v>
      </c>
      <c r="F959" s="119" t="s">
        <v>2299</v>
      </c>
      <c r="G959" s="119">
        <v>10</v>
      </c>
      <c r="H959" s="120" t="s">
        <v>2314</v>
      </c>
      <c r="I959" s="121"/>
      <c r="J959" s="122" t="s">
        <v>2315</v>
      </c>
      <c r="K959" s="51" t="s">
        <v>2316</v>
      </c>
    </row>
    <row r="960" spans="1:11" x14ac:dyDescent="0.25">
      <c r="A960" s="88"/>
      <c r="B960" s="82"/>
      <c r="C960" s="85"/>
      <c r="D960" s="13" t="s">
        <v>1400</v>
      </c>
      <c r="E960" s="13" t="s">
        <v>1400</v>
      </c>
      <c r="F960" s="13" t="s">
        <v>1533</v>
      </c>
      <c r="G960" s="13">
        <v>11</v>
      </c>
      <c r="H960" s="14" t="s">
        <v>40</v>
      </c>
      <c r="I960" s="91"/>
      <c r="J960" s="18" t="s">
        <v>1543</v>
      </c>
      <c r="K960" s="52" t="s">
        <v>1544</v>
      </c>
    </row>
    <row r="961" spans="1:11" x14ac:dyDescent="0.25">
      <c r="A961" s="86" t="s">
        <v>3085</v>
      </c>
      <c r="B961" s="80" t="s">
        <v>3084</v>
      </c>
      <c r="C961" s="83" t="s">
        <v>1454</v>
      </c>
      <c r="D961" s="6" t="s">
        <v>1400</v>
      </c>
      <c r="E961" s="6" t="s">
        <v>1400</v>
      </c>
      <c r="F961" s="6" t="s">
        <v>1533</v>
      </c>
      <c r="G961" s="6">
        <v>1</v>
      </c>
      <c r="H961" s="7" t="s">
        <v>40</v>
      </c>
      <c r="I961" s="92" t="s">
        <v>1387</v>
      </c>
      <c r="J961" s="16" t="s">
        <v>1543</v>
      </c>
      <c r="K961" s="50" t="s">
        <v>1544</v>
      </c>
    </row>
    <row r="962" spans="1:11" x14ac:dyDescent="0.25">
      <c r="A962" s="87"/>
      <c r="B962" s="128"/>
      <c r="C962" s="123"/>
      <c r="D962" s="119" t="s">
        <v>1441</v>
      </c>
      <c r="E962" s="119" t="s">
        <v>1441</v>
      </c>
      <c r="F962" s="119" t="s">
        <v>2299</v>
      </c>
      <c r="G962" s="119">
        <v>2</v>
      </c>
      <c r="H962" s="120" t="s">
        <v>2314</v>
      </c>
      <c r="I962" s="124"/>
      <c r="J962" s="122" t="s">
        <v>2315</v>
      </c>
      <c r="K962" s="51" t="s">
        <v>2316</v>
      </c>
    </row>
    <row r="963" spans="1:11" x14ac:dyDescent="0.25">
      <c r="A963" s="87"/>
      <c r="B963" s="128"/>
      <c r="C963" s="123"/>
      <c r="D963" s="119" t="s">
        <v>1441</v>
      </c>
      <c r="E963" s="119" t="s">
        <v>1441</v>
      </c>
      <c r="F963" s="119" t="s">
        <v>2299</v>
      </c>
      <c r="G963" s="119">
        <v>3</v>
      </c>
      <c r="H963" s="120" t="s">
        <v>174</v>
      </c>
      <c r="I963" s="124"/>
      <c r="J963" s="122" t="s">
        <v>2312</v>
      </c>
      <c r="K963" s="51" t="s">
        <v>2313</v>
      </c>
    </row>
    <row r="964" spans="1:11" x14ac:dyDescent="0.25">
      <c r="A964" s="87"/>
      <c r="B964" s="128"/>
      <c r="C964" s="123"/>
      <c r="D964" s="119" t="s">
        <v>1441</v>
      </c>
      <c r="E964" s="119" t="s">
        <v>1441</v>
      </c>
      <c r="F964" s="119" t="s">
        <v>2299</v>
      </c>
      <c r="G964" s="119">
        <v>4</v>
      </c>
      <c r="H964" s="120" t="s">
        <v>2309</v>
      </c>
      <c r="I964" s="124"/>
      <c r="J964" s="122" t="s">
        <v>2310</v>
      </c>
      <c r="K964" s="51" t="s">
        <v>2311</v>
      </c>
    </row>
    <row r="965" spans="1:11" x14ac:dyDescent="0.25">
      <c r="A965" s="87"/>
      <c r="B965" s="128"/>
      <c r="C965" s="123"/>
      <c r="D965" s="119" t="s">
        <v>1441</v>
      </c>
      <c r="E965" s="119" t="s">
        <v>1441</v>
      </c>
      <c r="F965" s="119" t="s">
        <v>2299</v>
      </c>
      <c r="G965" s="119">
        <v>5</v>
      </c>
      <c r="H965" s="120" t="s">
        <v>168</v>
      </c>
      <c r="I965" s="124"/>
      <c r="J965" s="122" t="s">
        <v>2307</v>
      </c>
      <c r="K965" s="51" t="s">
        <v>2308</v>
      </c>
    </row>
    <row r="966" spans="1:11" s="134" customFormat="1" x14ac:dyDescent="0.25">
      <c r="A966" s="87"/>
      <c r="B966" s="128"/>
      <c r="C966" s="123"/>
      <c r="D966" s="147" t="s">
        <v>1441</v>
      </c>
      <c r="E966" s="147" t="s">
        <v>1441</v>
      </c>
      <c r="F966" s="147" t="s">
        <v>2299</v>
      </c>
      <c r="G966" s="147">
        <v>6</v>
      </c>
      <c r="H966" s="132" t="s">
        <v>165</v>
      </c>
      <c r="I966" s="124"/>
      <c r="J966" s="125"/>
      <c r="K966" s="148"/>
    </row>
    <row r="967" spans="1:11" x14ac:dyDescent="0.25">
      <c r="A967" s="87"/>
      <c r="B967" s="128"/>
      <c r="C967" s="123"/>
      <c r="D967" s="119" t="s">
        <v>1441</v>
      </c>
      <c r="E967" s="119" t="s">
        <v>1441</v>
      </c>
      <c r="F967" s="119" t="s">
        <v>2299</v>
      </c>
      <c r="G967" s="119">
        <v>7</v>
      </c>
      <c r="H967" s="120" t="s">
        <v>162</v>
      </c>
      <c r="I967" s="124"/>
      <c r="J967" s="122" t="s">
        <v>163</v>
      </c>
      <c r="K967" s="51" t="s">
        <v>164</v>
      </c>
    </row>
    <row r="968" spans="1:11" x14ac:dyDescent="0.25">
      <c r="A968" s="87"/>
      <c r="B968" s="128"/>
      <c r="C968" s="123"/>
      <c r="D968" s="119" t="s">
        <v>1441</v>
      </c>
      <c r="E968" s="119" t="s">
        <v>1441</v>
      </c>
      <c r="F968" s="119" t="s">
        <v>2299</v>
      </c>
      <c r="G968" s="119">
        <v>8</v>
      </c>
      <c r="H968" s="120" t="s">
        <v>159</v>
      </c>
      <c r="I968" s="124"/>
      <c r="J968" s="122" t="s">
        <v>2305</v>
      </c>
      <c r="K968" s="51" t="s">
        <v>2306</v>
      </c>
    </row>
    <row r="969" spans="1:11" x14ac:dyDescent="0.25">
      <c r="A969" s="87"/>
      <c r="B969" s="128"/>
      <c r="C969" s="123"/>
      <c r="D969" s="119" t="s">
        <v>1441</v>
      </c>
      <c r="E969" s="119" t="s">
        <v>1441</v>
      </c>
      <c r="F969" s="119" t="s">
        <v>2299</v>
      </c>
      <c r="G969" s="119">
        <v>9</v>
      </c>
      <c r="H969" s="120" t="s">
        <v>1462</v>
      </c>
      <c r="I969" s="124"/>
      <c r="J969" s="122" t="s">
        <v>2303</v>
      </c>
      <c r="K969" s="51" t="s">
        <v>2304</v>
      </c>
    </row>
    <row r="970" spans="1:11" x14ac:dyDescent="0.25">
      <c r="A970" s="87"/>
      <c r="B970" s="128"/>
      <c r="C970" s="123"/>
      <c r="D970" s="119" t="s">
        <v>1441</v>
      </c>
      <c r="E970" s="119" t="s">
        <v>1441</v>
      </c>
      <c r="F970" s="119" t="s">
        <v>2299</v>
      </c>
      <c r="G970" s="119">
        <v>10</v>
      </c>
      <c r="H970" s="120" t="s">
        <v>153</v>
      </c>
      <c r="I970" s="124"/>
      <c r="J970" s="122" t="s">
        <v>154</v>
      </c>
      <c r="K970" s="51" t="s">
        <v>155</v>
      </c>
    </row>
    <row r="971" spans="1:11" x14ac:dyDescent="0.25">
      <c r="A971" s="88"/>
      <c r="B971" s="82"/>
      <c r="C971" s="85"/>
      <c r="D971" s="13" t="s">
        <v>1441</v>
      </c>
      <c r="E971" s="13" t="s">
        <v>1441</v>
      </c>
      <c r="F971" s="13" t="s">
        <v>2299</v>
      </c>
      <c r="G971" s="13">
        <v>11</v>
      </c>
      <c r="H971" s="14" t="s">
        <v>2300</v>
      </c>
      <c r="I971" s="94"/>
      <c r="J971" s="18" t="s">
        <v>2301</v>
      </c>
      <c r="K971" s="52" t="s">
        <v>2302</v>
      </c>
    </row>
    <row r="972" spans="1:11" x14ac:dyDescent="0.25">
      <c r="A972" s="98" t="s">
        <v>98</v>
      </c>
      <c r="B972" s="80" t="s">
        <v>3080</v>
      </c>
      <c r="C972" s="83" t="s">
        <v>1474</v>
      </c>
      <c r="D972" s="6" t="s">
        <v>1441</v>
      </c>
      <c r="E972" s="6" t="s">
        <v>1474</v>
      </c>
      <c r="F972" s="6" t="s">
        <v>1474</v>
      </c>
      <c r="G972" s="6">
        <v>1</v>
      </c>
      <c r="H972" s="7" t="s">
        <v>1337</v>
      </c>
      <c r="I972" s="89" t="s">
        <v>9</v>
      </c>
      <c r="J972" s="16" t="s">
        <v>2317</v>
      </c>
      <c r="K972" s="50" t="s">
        <v>2318</v>
      </c>
    </row>
    <row r="973" spans="1:11" x14ac:dyDescent="0.25">
      <c r="A973" s="87"/>
      <c r="B973" s="128"/>
      <c r="C973" s="123"/>
      <c r="D973" s="119" t="s">
        <v>1441</v>
      </c>
      <c r="E973" s="119" t="s">
        <v>1441</v>
      </c>
      <c r="F973" s="119" t="s">
        <v>1950</v>
      </c>
      <c r="G973" s="119">
        <v>2</v>
      </c>
      <c r="H973" s="120" t="s">
        <v>1340</v>
      </c>
      <c r="I973" s="121"/>
      <c r="J973" s="122" t="s">
        <v>2319</v>
      </c>
      <c r="K973" s="51" t="s">
        <v>2320</v>
      </c>
    </row>
    <row r="974" spans="1:11" x14ac:dyDescent="0.25">
      <c r="A974" s="87"/>
      <c r="B974" s="128"/>
      <c r="C974" s="123"/>
      <c r="D974" s="119" t="s">
        <v>1441</v>
      </c>
      <c r="E974" s="119" t="s">
        <v>1441</v>
      </c>
      <c r="F974" s="119" t="s">
        <v>1950</v>
      </c>
      <c r="G974" s="119">
        <v>3</v>
      </c>
      <c r="H974" s="120" t="s">
        <v>2321</v>
      </c>
      <c r="I974" s="121"/>
      <c r="J974" s="122" t="s">
        <v>2322</v>
      </c>
      <c r="K974" s="51" t="s">
        <v>2323</v>
      </c>
    </row>
    <row r="975" spans="1:11" x14ac:dyDescent="0.25">
      <c r="A975" s="87"/>
      <c r="B975" s="128"/>
      <c r="C975" s="123"/>
      <c r="D975" s="119" t="s">
        <v>1441</v>
      </c>
      <c r="E975" s="119" t="s">
        <v>1441</v>
      </c>
      <c r="F975" s="119" t="s">
        <v>1950</v>
      </c>
      <c r="G975" s="119">
        <v>4</v>
      </c>
      <c r="H975" s="120" t="s">
        <v>2324</v>
      </c>
      <c r="I975" s="121"/>
      <c r="J975" s="122" t="s">
        <v>2325</v>
      </c>
      <c r="K975" s="51" t="s">
        <v>2326</v>
      </c>
    </row>
    <row r="976" spans="1:11" x14ac:dyDescent="0.25">
      <c r="A976" s="87"/>
      <c r="B976" s="128"/>
      <c r="C976" s="123"/>
      <c r="D976" s="119" t="s">
        <v>1441</v>
      </c>
      <c r="E976" s="119" t="s">
        <v>1441</v>
      </c>
      <c r="F976" s="119" t="s">
        <v>1950</v>
      </c>
      <c r="G976" s="119">
        <v>5</v>
      </c>
      <c r="H976" s="120" t="s">
        <v>2327</v>
      </c>
      <c r="I976" s="121"/>
      <c r="J976" s="122" t="s">
        <v>2328</v>
      </c>
      <c r="K976" s="51" t="s">
        <v>2329</v>
      </c>
    </row>
    <row r="977" spans="1:11" x14ac:dyDescent="0.25">
      <c r="A977" s="87"/>
      <c r="B977" s="128"/>
      <c r="C977" s="123"/>
      <c r="D977" s="119" t="s">
        <v>1441</v>
      </c>
      <c r="E977" s="119" t="s">
        <v>2107</v>
      </c>
      <c r="F977" s="119" t="s">
        <v>2330</v>
      </c>
      <c r="G977" s="119">
        <v>6</v>
      </c>
      <c r="H977" s="120" t="s">
        <v>2331</v>
      </c>
      <c r="I977" s="121"/>
      <c r="J977" s="122" t="s">
        <v>2332</v>
      </c>
      <c r="K977" s="51" t="s">
        <v>2333</v>
      </c>
    </row>
    <row r="978" spans="1:11" x14ac:dyDescent="0.25">
      <c r="A978" s="87"/>
      <c r="B978" s="128"/>
      <c r="C978" s="123"/>
      <c r="D978" s="119" t="s">
        <v>1441</v>
      </c>
      <c r="E978" s="119" t="s">
        <v>2107</v>
      </c>
      <c r="F978" s="119" t="s">
        <v>2330</v>
      </c>
      <c r="G978" s="119">
        <v>7</v>
      </c>
      <c r="H978" s="120" t="s">
        <v>783</v>
      </c>
      <c r="I978" s="121"/>
      <c r="J978" s="122" t="s">
        <v>2334</v>
      </c>
      <c r="K978" s="51" t="s">
        <v>2335</v>
      </c>
    </row>
    <row r="979" spans="1:11" x14ac:dyDescent="0.25">
      <c r="A979" s="87"/>
      <c r="B979" s="128"/>
      <c r="C979" s="123"/>
      <c r="D979" s="119" t="s">
        <v>1441</v>
      </c>
      <c r="E979" s="119" t="s">
        <v>2107</v>
      </c>
      <c r="F979" s="119" t="s">
        <v>2330</v>
      </c>
      <c r="G979" s="119">
        <v>8</v>
      </c>
      <c r="H979" s="120" t="s">
        <v>1354</v>
      </c>
      <c r="I979" s="121"/>
      <c r="J979" s="122"/>
      <c r="K979" s="51"/>
    </row>
    <row r="980" spans="1:11" x14ac:dyDescent="0.25">
      <c r="A980" s="87"/>
      <c r="B980" s="128"/>
      <c r="C980" s="123"/>
      <c r="D980" s="119" t="s">
        <v>1441</v>
      </c>
      <c r="E980" s="119" t="s">
        <v>2107</v>
      </c>
      <c r="F980" s="119" t="s">
        <v>2107</v>
      </c>
      <c r="G980" s="119">
        <v>9</v>
      </c>
      <c r="H980" s="120" t="s">
        <v>2336</v>
      </c>
      <c r="I980" s="121"/>
      <c r="J980" s="122" t="s">
        <v>2337</v>
      </c>
      <c r="K980" s="51" t="s">
        <v>2338</v>
      </c>
    </row>
    <row r="981" spans="1:11" x14ac:dyDescent="0.25">
      <c r="A981" s="87"/>
      <c r="B981" s="128"/>
      <c r="C981" s="123"/>
      <c r="D981" s="119" t="s">
        <v>1400</v>
      </c>
      <c r="E981" s="119" t="s">
        <v>1400</v>
      </c>
      <c r="F981" s="119" t="s">
        <v>1414</v>
      </c>
      <c r="G981" s="119">
        <v>10</v>
      </c>
      <c r="H981" s="120" t="s">
        <v>1649</v>
      </c>
      <c r="I981" s="121"/>
      <c r="J981" s="122" t="s">
        <v>1650</v>
      </c>
      <c r="K981" s="51" t="s">
        <v>1651</v>
      </c>
    </row>
    <row r="982" spans="1:11" x14ac:dyDescent="0.25">
      <c r="A982" s="87"/>
      <c r="B982" s="128"/>
      <c r="C982" s="123"/>
      <c r="D982" s="119" t="s">
        <v>1400</v>
      </c>
      <c r="E982" s="119" t="s">
        <v>1400</v>
      </c>
      <c r="F982" s="119" t="s">
        <v>1414</v>
      </c>
      <c r="G982" s="119">
        <v>11</v>
      </c>
      <c r="H982" s="120" t="s">
        <v>1263</v>
      </c>
      <c r="I982" s="121"/>
      <c r="J982" s="122" t="s">
        <v>2132</v>
      </c>
      <c r="K982" s="51" t="s">
        <v>2133</v>
      </c>
    </row>
    <row r="983" spans="1:11" x14ac:dyDescent="0.25">
      <c r="A983" s="87"/>
      <c r="B983" s="128"/>
      <c r="C983" s="123"/>
      <c r="D983" s="119" t="s">
        <v>1400</v>
      </c>
      <c r="E983" s="119" t="s">
        <v>1400</v>
      </c>
      <c r="F983" s="119" t="s">
        <v>1414</v>
      </c>
      <c r="G983" s="119">
        <v>12</v>
      </c>
      <c r="H983" s="120" t="s">
        <v>1655</v>
      </c>
      <c r="I983" s="121"/>
      <c r="J983" s="122" t="s">
        <v>2134</v>
      </c>
      <c r="K983" s="51" t="s">
        <v>2135</v>
      </c>
    </row>
    <row r="984" spans="1:11" x14ac:dyDescent="0.25">
      <c r="A984" s="87"/>
      <c r="B984" s="128"/>
      <c r="C984" s="123"/>
      <c r="D984" s="119" t="s">
        <v>1400</v>
      </c>
      <c r="E984" s="119" t="s">
        <v>1400</v>
      </c>
      <c r="F984" s="119" t="s">
        <v>1414</v>
      </c>
      <c r="G984" s="119">
        <v>13</v>
      </c>
      <c r="H984" s="120" t="s">
        <v>1658</v>
      </c>
      <c r="I984" s="121"/>
      <c r="J984" s="122" t="s">
        <v>2339</v>
      </c>
      <c r="K984" s="51" t="s">
        <v>2340</v>
      </c>
    </row>
    <row r="985" spans="1:11" x14ac:dyDescent="0.25">
      <c r="A985" s="87"/>
      <c r="B985" s="128"/>
      <c r="C985" s="123"/>
      <c r="D985" s="119" t="s">
        <v>1400</v>
      </c>
      <c r="E985" s="119" t="s">
        <v>1400</v>
      </c>
      <c r="F985" s="119" t="s">
        <v>1400</v>
      </c>
      <c r="G985" s="119">
        <v>14</v>
      </c>
      <c r="H985" s="120" t="s">
        <v>928</v>
      </c>
      <c r="I985" s="121"/>
      <c r="J985" s="122" t="s">
        <v>1661</v>
      </c>
      <c r="K985" s="51" t="s">
        <v>1662</v>
      </c>
    </row>
    <row r="986" spans="1:11" x14ac:dyDescent="0.25">
      <c r="A986" s="87"/>
      <c r="B986" s="128"/>
      <c r="C986" s="123"/>
      <c r="D986" s="119" t="s">
        <v>1400</v>
      </c>
      <c r="E986" s="119" t="s">
        <v>1400</v>
      </c>
      <c r="F986" s="119" t="s">
        <v>703</v>
      </c>
      <c r="G986" s="119">
        <v>15</v>
      </c>
      <c r="H986" s="120" t="s">
        <v>1940</v>
      </c>
      <c r="I986" s="121"/>
      <c r="J986" s="122" t="s">
        <v>1941</v>
      </c>
      <c r="K986" s="51" t="s">
        <v>1942</v>
      </c>
    </row>
    <row r="987" spans="1:11" x14ac:dyDescent="0.25">
      <c r="A987" s="88"/>
      <c r="B987" s="82"/>
      <c r="C987" s="85"/>
      <c r="D987" s="13" t="s">
        <v>1400</v>
      </c>
      <c r="E987" s="13" t="s">
        <v>1400</v>
      </c>
      <c r="F987" s="13" t="s">
        <v>1533</v>
      </c>
      <c r="G987" s="13">
        <v>16</v>
      </c>
      <c r="H987" s="14" t="s">
        <v>40</v>
      </c>
      <c r="I987" s="91"/>
      <c r="J987" s="18" t="s">
        <v>1543</v>
      </c>
      <c r="K987" s="52" t="s">
        <v>1544</v>
      </c>
    </row>
    <row r="988" spans="1:11" x14ac:dyDescent="0.25">
      <c r="A988" s="98" t="s">
        <v>98</v>
      </c>
      <c r="B988" s="80" t="s">
        <v>3081</v>
      </c>
      <c r="C988" s="83" t="s">
        <v>1474</v>
      </c>
      <c r="D988" s="6" t="s">
        <v>1400</v>
      </c>
      <c r="E988" s="6" t="s">
        <v>1400</v>
      </c>
      <c r="F988" s="6" t="s">
        <v>1533</v>
      </c>
      <c r="G988" s="6">
        <v>16</v>
      </c>
      <c r="H988" s="7" t="s">
        <v>40</v>
      </c>
      <c r="I988" s="92" t="s">
        <v>1387</v>
      </c>
      <c r="J988" s="16" t="s">
        <v>1543</v>
      </c>
      <c r="K988" s="50" t="s">
        <v>1544</v>
      </c>
    </row>
    <row r="989" spans="1:11" x14ac:dyDescent="0.25">
      <c r="A989" s="87"/>
      <c r="B989" s="128"/>
      <c r="C989" s="123"/>
      <c r="D989" s="119" t="s">
        <v>1400</v>
      </c>
      <c r="E989" s="119" t="s">
        <v>1400</v>
      </c>
      <c r="F989" s="119" t="s">
        <v>703</v>
      </c>
      <c r="G989" s="119">
        <v>15</v>
      </c>
      <c r="H989" s="120" t="s">
        <v>1940</v>
      </c>
      <c r="I989" s="124"/>
      <c r="J989" s="122" t="s">
        <v>1941</v>
      </c>
      <c r="K989" s="51" t="s">
        <v>1942</v>
      </c>
    </row>
    <row r="990" spans="1:11" x14ac:dyDescent="0.25">
      <c r="A990" s="87"/>
      <c r="B990" s="128"/>
      <c r="C990" s="123"/>
      <c r="D990" s="119" t="s">
        <v>1400</v>
      </c>
      <c r="E990" s="119" t="s">
        <v>1400</v>
      </c>
      <c r="F990" s="119" t="s">
        <v>1400</v>
      </c>
      <c r="G990" s="119">
        <v>14</v>
      </c>
      <c r="H990" s="120" t="s">
        <v>928</v>
      </c>
      <c r="I990" s="124"/>
      <c r="J990" s="122" t="s">
        <v>1661</v>
      </c>
      <c r="K990" s="51" t="s">
        <v>1662</v>
      </c>
    </row>
    <row r="991" spans="1:11" x14ac:dyDescent="0.25">
      <c r="A991" s="87"/>
      <c r="B991" s="128"/>
      <c r="C991" s="123"/>
      <c r="D991" s="119" t="s">
        <v>1400</v>
      </c>
      <c r="E991" s="119" t="s">
        <v>1400</v>
      </c>
      <c r="F991" s="119" t="s">
        <v>1414</v>
      </c>
      <c r="G991" s="119">
        <v>13</v>
      </c>
      <c r="H991" s="120" t="s">
        <v>1658</v>
      </c>
      <c r="I991" s="124"/>
      <c r="J991" s="122" t="s">
        <v>2339</v>
      </c>
      <c r="K991" s="51" t="s">
        <v>2340</v>
      </c>
    </row>
    <row r="992" spans="1:11" x14ac:dyDescent="0.25">
      <c r="A992" s="87"/>
      <c r="B992" s="128"/>
      <c r="C992" s="123"/>
      <c r="D992" s="119" t="s">
        <v>1400</v>
      </c>
      <c r="E992" s="119" t="s">
        <v>1400</v>
      </c>
      <c r="F992" s="119" t="s">
        <v>1414</v>
      </c>
      <c r="G992" s="119">
        <v>12</v>
      </c>
      <c r="H992" s="120" t="s">
        <v>1655</v>
      </c>
      <c r="I992" s="124"/>
      <c r="J992" s="122" t="s">
        <v>2134</v>
      </c>
      <c r="K992" s="51" t="s">
        <v>2135</v>
      </c>
    </row>
    <row r="993" spans="1:11" x14ac:dyDescent="0.25">
      <c r="A993" s="87"/>
      <c r="B993" s="128"/>
      <c r="C993" s="123"/>
      <c r="D993" s="119" t="s">
        <v>1400</v>
      </c>
      <c r="E993" s="119" t="s">
        <v>1400</v>
      </c>
      <c r="F993" s="119" t="s">
        <v>1414</v>
      </c>
      <c r="G993" s="119">
        <v>11</v>
      </c>
      <c r="H993" s="120" t="s">
        <v>1263</v>
      </c>
      <c r="I993" s="124"/>
      <c r="J993" s="122" t="s">
        <v>2132</v>
      </c>
      <c r="K993" s="51" t="s">
        <v>2133</v>
      </c>
    </row>
    <row r="994" spans="1:11" x14ac:dyDescent="0.25">
      <c r="A994" s="87"/>
      <c r="B994" s="128"/>
      <c r="C994" s="123"/>
      <c r="D994" s="119" t="s">
        <v>1400</v>
      </c>
      <c r="E994" s="119" t="s">
        <v>1400</v>
      </c>
      <c r="F994" s="119" t="s">
        <v>1414</v>
      </c>
      <c r="G994" s="119">
        <v>10</v>
      </c>
      <c r="H994" s="120" t="s">
        <v>1649</v>
      </c>
      <c r="I994" s="124"/>
      <c r="J994" s="122" t="s">
        <v>1650</v>
      </c>
      <c r="K994" s="51" t="s">
        <v>1651</v>
      </c>
    </row>
    <row r="995" spans="1:11" x14ac:dyDescent="0.25">
      <c r="A995" s="87"/>
      <c r="B995" s="128"/>
      <c r="C995" s="123"/>
      <c r="D995" s="119" t="s">
        <v>1441</v>
      </c>
      <c r="E995" s="119" t="s">
        <v>2107</v>
      </c>
      <c r="F995" s="119" t="s">
        <v>2107</v>
      </c>
      <c r="G995" s="119">
        <v>9</v>
      </c>
      <c r="H995" s="120" t="s">
        <v>2336</v>
      </c>
      <c r="I995" s="124"/>
      <c r="J995" s="122" t="s">
        <v>2337</v>
      </c>
      <c r="K995" s="51" t="s">
        <v>2338</v>
      </c>
    </row>
    <row r="996" spans="1:11" x14ac:dyDescent="0.25">
      <c r="A996" s="87"/>
      <c r="B996" s="128"/>
      <c r="C996" s="123"/>
      <c r="D996" s="119" t="s">
        <v>1441</v>
      </c>
      <c r="E996" s="119" t="s">
        <v>2107</v>
      </c>
      <c r="F996" s="119" t="s">
        <v>2330</v>
      </c>
      <c r="G996" s="119">
        <v>8</v>
      </c>
      <c r="H996" s="120" t="s">
        <v>1354</v>
      </c>
      <c r="I996" s="124"/>
      <c r="J996" s="122"/>
      <c r="K996" s="51"/>
    </row>
    <row r="997" spans="1:11" x14ac:dyDescent="0.25">
      <c r="A997" s="87"/>
      <c r="B997" s="128"/>
      <c r="C997" s="123"/>
      <c r="D997" s="119" t="s">
        <v>1441</v>
      </c>
      <c r="E997" s="119" t="s">
        <v>2107</v>
      </c>
      <c r="F997" s="119" t="s">
        <v>2330</v>
      </c>
      <c r="G997" s="119">
        <v>7</v>
      </c>
      <c r="H997" s="120" t="s">
        <v>783</v>
      </c>
      <c r="I997" s="124"/>
      <c r="J997" s="122" t="s">
        <v>2334</v>
      </c>
      <c r="K997" s="51" t="s">
        <v>2335</v>
      </c>
    </row>
    <row r="998" spans="1:11" x14ac:dyDescent="0.25">
      <c r="A998" s="87"/>
      <c r="B998" s="128"/>
      <c r="C998" s="123"/>
      <c r="D998" s="119" t="s">
        <v>1441</v>
      </c>
      <c r="E998" s="119" t="s">
        <v>2107</v>
      </c>
      <c r="F998" s="119" t="s">
        <v>2330</v>
      </c>
      <c r="G998" s="119">
        <v>6</v>
      </c>
      <c r="H998" s="120" t="s">
        <v>2331</v>
      </c>
      <c r="I998" s="124"/>
      <c r="J998" s="122" t="s">
        <v>2332</v>
      </c>
      <c r="K998" s="51" t="s">
        <v>2333</v>
      </c>
    </row>
    <row r="999" spans="1:11" x14ac:dyDescent="0.25">
      <c r="A999" s="87"/>
      <c r="B999" s="128"/>
      <c r="C999" s="123"/>
      <c r="D999" s="119" t="s">
        <v>1441</v>
      </c>
      <c r="E999" s="119" t="s">
        <v>1441</v>
      </c>
      <c r="F999" s="119" t="s">
        <v>1950</v>
      </c>
      <c r="G999" s="119">
        <v>5</v>
      </c>
      <c r="H999" s="120" t="s">
        <v>2327</v>
      </c>
      <c r="I999" s="124"/>
      <c r="J999" s="122" t="s">
        <v>2328</v>
      </c>
      <c r="K999" s="51" t="s">
        <v>2329</v>
      </c>
    </row>
    <row r="1000" spans="1:11" x14ac:dyDescent="0.25">
      <c r="A1000" s="87"/>
      <c r="B1000" s="128"/>
      <c r="C1000" s="123"/>
      <c r="D1000" s="119" t="s">
        <v>1441</v>
      </c>
      <c r="E1000" s="119" t="s">
        <v>1441</v>
      </c>
      <c r="F1000" s="119" t="s">
        <v>1950</v>
      </c>
      <c r="G1000" s="119">
        <v>4</v>
      </c>
      <c r="H1000" s="120" t="s">
        <v>2324</v>
      </c>
      <c r="I1000" s="124"/>
      <c r="J1000" s="122" t="s">
        <v>2325</v>
      </c>
      <c r="K1000" s="51" t="s">
        <v>2326</v>
      </c>
    </row>
    <row r="1001" spans="1:11" x14ac:dyDescent="0.25">
      <c r="A1001" s="87"/>
      <c r="B1001" s="128"/>
      <c r="C1001" s="123"/>
      <c r="D1001" s="119" t="s">
        <v>1441</v>
      </c>
      <c r="E1001" s="119" t="s">
        <v>1441</v>
      </c>
      <c r="F1001" s="119" t="s">
        <v>1950</v>
      </c>
      <c r="G1001" s="119">
        <v>3</v>
      </c>
      <c r="H1001" s="120" t="s">
        <v>2321</v>
      </c>
      <c r="I1001" s="124"/>
      <c r="J1001" s="122" t="s">
        <v>2322</v>
      </c>
      <c r="K1001" s="51" t="s">
        <v>2323</v>
      </c>
    </row>
    <row r="1002" spans="1:11" x14ac:dyDescent="0.25">
      <c r="A1002" s="87"/>
      <c r="B1002" s="128"/>
      <c r="C1002" s="123"/>
      <c r="D1002" s="119" t="s">
        <v>1441</v>
      </c>
      <c r="E1002" s="119" t="s">
        <v>1441</v>
      </c>
      <c r="F1002" s="119" t="s">
        <v>1950</v>
      </c>
      <c r="G1002" s="119">
        <v>2</v>
      </c>
      <c r="H1002" s="120" t="s">
        <v>1340</v>
      </c>
      <c r="I1002" s="124"/>
      <c r="J1002" s="122" t="s">
        <v>2319</v>
      </c>
      <c r="K1002" s="51" t="s">
        <v>2320</v>
      </c>
    </row>
    <row r="1003" spans="1:11" x14ac:dyDescent="0.25">
      <c r="A1003" s="88"/>
      <c r="B1003" s="82"/>
      <c r="C1003" s="85"/>
      <c r="D1003" s="13" t="s">
        <v>1441</v>
      </c>
      <c r="E1003" s="13" t="s">
        <v>1474</v>
      </c>
      <c r="F1003" s="13" t="s">
        <v>1474</v>
      </c>
      <c r="G1003" s="13">
        <v>1</v>
      </c>
      <c r="H1003" s="14" t="s">
        <v>1337</v>
      </c>
      <c r="I1003" s="94"/>
      <c r="J1003" s="18" t="s">
        <v>2317</v>
      </c>
      <c r="K1003" s="52" t="s">
        <v>2318</v>
      </c>
    </row>
    <row r="1004" spans="1:11" x14ac:dyDescent="0.25">
      <c r="A1004" s="98" t="s">
        <v>184</v>
      </c>
      <c r="B1004" s="80" t="s">
        <v>3078</v>
      </c>
      <c r="C1004" s="83" t="s">
        <v>1443</v>
      </c>
      <c r="D1004" s="6" t="s">
        <v>1441</v>
      </c>
      <c r="E1004" s="6" t="s">
        <v>1443</v>
      </c>
      <c r="F1004" s="6" t="s">
        <v>2341</v>
      </c>
      <c r="G1004" s="6">
        <v>1</v>
      </c>
      <c r="H1004" s="7" t="s">
        <v>2342</v>
      </c>
      <c r="I1004" s="89" t="s">
        <v>9</v>
      </c>
      <c r="J1004" s="16" t="s">
        <v>2343</v>
      </c>
      <c r="K1004" s="50" t="s">
        <v>2344</v>
      </c>
    </row>
    <row r="1005" spans="1:11" x14ac:dyDescent="0.25">
      <c r="A1005" s="87"/>
      <c r="B1005" s="131"/>
      <c r="C1005" s="123"/>
      <c r="D1005" s="119" t="s">
        <v>1441</v>
      </c>
      <c r="E1005" s="119" t="s">
        <v>1443</v>
      </c>
      <c r="F1005" s="119" t="s">
        <v>2341</v>
      </c>
      <c r="G1005" s="119">
        <v>2</v>
      </c>
      <c r="H1005" s="120" t="s">
        <v>2345</v>
      </c>
      <c r="I1005" s="121"/>
      <c r="J1005" s="122" t="s">
        <v>2346</v>
      </c>
      <c r="K1005" s="51" t="s">
        <v>2347</v>
      </c>
    </row>
    <row r="1006" spans="1:11" x14ac:dyDescent="0.25">
      <c r="A1006" s="87"/>
      <c r="B1006" s="131"/>
      <c r="C1006" s="123"/>
      <c r="D1006" s="119" t="s">
        <v>1441</v>
      </c>
      <c r="E1006" s="119" t="s">
        <v>1443</v>
      </c>
      <c r="F1006" s="119" t="s">
        <v>1503</v>
      </c>
      <c r="G1006" s="119">
        <v>3</v>
      </c>
      <c r="H1006" s="120" t="s">
        <v>845</v>
      </c>
      <c r="I1006" s="121"/>
      <c r="J1006" s="122" t="s">
        <v>2348</v>
      </c>
      <c r="K1006" s="51" t="s">
        <v>2349</v>
      </c>
    </row>
    <row r="1007" spans="1:11" x14ac:dyDescent="0.25">
      <c r="A1007" s="87"/>
      <c r="B1007" s="131"/>
      <c r="C1007" s="123"/>
      <c r="D1007" s="119" t="s">
        <v>1441</v>
      </c>
      <c r="E1007" s="119" t="s">
        <v>1443</v>
      </c>
      <c r="F1007" s="119" t="s">
        <v>1503</v>
      </c>
      <c r="G1007" s="119">
        <v>4</v>
      </c>
      <c r="H1007" s="120" t="s">
        <v>848</v>
      </c>
      <c r="I1007" s="121"/>
      <c r="J1007" s="122" t="s">
        <v>2350</v>
      </c>
      <c r="K1007" s="51" t="s">
        <v>2351</v>
      </c>
    </row>
    <row r="1008" spans="1:11" x14ac:dyDescent="0.25">
      <c r="A1008" s="87"/>
      <c r="B1008" s="131"/>
      <c r="C1008" s="123"/>
      <c r="D1008" s="119" t="s">
        <v>1400</v>
      </c>
      <c r="E1008" s="119" t="s">
        <v>1400</v>
      </c>
      <c r="F1008" s="119" t="s">
        <v>1447</v>
      </c>
      <c r="G1008" s="119">
        <v>5</v>
      </c>
      <c r="H1008" s="120" t="s">
        <v>2352</v>
      </c>
      <c r="I1008" s="121"/>
      <c r="J1008" s="122" t="s">
        <v>2353</v>
      </c>
      <c r="K1008" s="51" t="s">
        <v>2354</v>
      </c>
    </row>
    <row r="1009" spans="1:11" x14ac:dyDescent="0.25">
      <c r="A1009" s="87"/>
      <c r="B1009" s="131"/>
      <c r="C1009" s="123"/>
      <c r="D1009" s="119" t="s">
        <v>1400</v>
      </c>
      <c r="E1009" s="119" t="s">
        <v>1400</v>
      </c>
      <c r="F1009" s="119" t="s">
        <v>1447</v>
      </c>
      <c r="G1009" s="119">
        <v>6</v>
      </c>
      <c r="H1009" s="132" t="s">
        <v>851</v>
      </c>
      <c r="I1009" s="121"/>
      <c r="J1009" s="122" t="s">
        <v>2355</v>
      </c>
      <c r="K1009" s="51" t="s">
        <v>2356</v>
      </c>
    </row>
    <row r="1010" spans="1:11" x14ac:dyDescent="0.25">
      <c r="A1010" s="87"/>
      <c r="B1010" s="131"/>
      <c r="C1010" s="123"/>
      <c r="D1010" s="119" t="s">
        <v>1400</v>
      </c>
      <c r="E1010" s="119" t="s">
        <v>1400</v>
      </c>
      <c r="F1010" s="119" t="s">
        <v>1447</v>
      </c>
      <c r="G1010" s="119">
        <v>7</v>
      </c>
      <c r="H1010" s="132" t="s">
        <v>2357</v>
      </c>
      <c r="I1010" s="121"/>
      <c r="J1010" s="122" t="s">
        <v>2358</v>
      </c>
      <c r="K1010" s="51" t="s">
        <v>2359</v>
      </c>
    </row>
    <row r="1011" spans="1:11" x14ac:dyDescent="0.25">
      <c r="A1011" s="87"/>
      <c r="B1011" s="131"/>
      <c r="C1011" s="123"/>
      <c r="D1011" s="119" t="s">
        <v>1400</v>
      </c>
      <c r="E1011" s="119" t="s">
        <v>1400</v>
      </c>
      <c r="F1011" s="119" t="s">
        <v>1447</v>
      </c>
      <c r="G1011" s="119">
        <v>8</v>
      </c>
      <c r="H1011" s="132" t="s">
        <v>2238</v>
      </c>
      <c r="I1011" s="121"/>
      <c r="J1011" s="122"/>
      <c r="K1011" s="51"/>
    </row>
    <row r="1012" spans="1:11" x14ac:dyDescent="0.25">
      <c r="A1012" s="87"/>
      <c r="B1012" s="131"/>
      <c r="C1012" s="123"/>
      <c r="D1012" s="119" t="s">
        <v>1400</v>
      </c>
      <c r="E1012" s="119" t="s">
        <v>1400</v>
      </c>
      <c r="F1012" s="119" t="s">
        <v>1447</v>
      </c>
      <c r="G1012" s="119">
        <v>9</v>
      </c>
      <c r="H1012" s="132" t="s">
        <v>2360</v>
      </c>
      <c r="I1012" s="121"/>
      <c r="J1012" s="122" t="s">
        <v>2361</v>
      </c>
      <c r="K1012" s="51" t="s">
        <v>2362</v>
      </c>
    </row>
    <row r="1013" spans="1:11" x14ac:dyDescent="0.25">
      <c r="A1013" s="87"/>
      <c r="B1013" s="131"/>
      <c r="C1013" s="123"/>
      <c r="D1013" s="119" t="s">
        <v>1400</v>
      </c>
      <c r="E1013" s="119" t="s">
        <v>1400</v>
      </c>
      <c r="F1013" s="119" t="s">
        <v>1447</v>
      </c>
      <c r="G1013" s="119">
        <v>10</v>
      </c>
      <c r="H1013" s="132" t="s">
        <v>2363</v>
      </c>
      <c r="I1013" s="121"/>
      <c r="J1013" s="122"/>
      <c r="K1013" s="51"/>
    </row>
    <row r="1014" spans="1:11" x14ac:dyDescent="0.25">
      <c r="A1014" s="87"/>
      <c r="B1014" s="131"/>
      <c r="C1014" s="123"/>
      <c r="D1014" s="119" t="s">
        <v>1400</v>
      </c>
      <c r="E1014" s="119" t="s">
        <v>1400</v>
      </c>
      <c r="F1014" s="119" t="s">
        <v>1447</v>
      </c>
      <c r="G1014" s="119">
        <v>11</v>
      </c>
      <c r="H1014" s="132" t="s">
        <v>2364</v>
      </c>
      <c r="I1014" s="121"/>
      <c r="J1014" s="122" t="s">
        <v>2365</v>
      </c>
      <c r="K1014" s="51" t="s">
        <v>2366</v>
      </c>
    </row>
    <row r="1015" spans="1:11" x14ac:dyDescent="0.25">
      <c r="A1015" s="87"/>
      <c r="B1015" s="131"/>
      <c r="C1015" s="123"/>
      <c r="D1015" s="119" t="s">
        <v>1400</v>
      </c>
      <c r="E1015" s="119" t="s">
        <v>1400</v>
      </c>
      <c r="F1015" s="119" t="s">
        <v>1447</v>
      </c>
      <c r="G1015" s="119">
        <v>12</v>
      </c>
      <c r="H1015" s="132" t="s">
        <v>872</v>
      </c>
      <c r="I1015" s="121"/>
      <c r="J1015" s="122"/>
      <c r="K1015" s="51"/>
    </row>
    <row r="1016" spans="1:11" x14ac:dyDescent="0.25">
      <c r="A1016" s="87"/>
      <c r="B1016" s="131"/>
      <c r="C1016" s="123"/>
      <c r="D1016" s="119" t="s">
        <v>1400</v>
      </c>
      <c r="E1016" s="119" t="s">
        <v>1400</v>
      </c>
      <c r="F1016" s="119" t="s">
        <v>1447</v>
      </c>
      <c r="G1016" s="119">
        <v>13</v>
      </c>
      <c r="H1016" s="132" t="s">
        <v>2367</v>
      </c>
      <c r="I1016" s="121"/>
      <c r="J1016" s="122" t="s">
        <v>2368</v>
      </c>
      <c r="K1016" s="51" t="s">
        <v>2369</v>
      </c>
    </row>
    <row r="1017" spans="1:11" x14ac:dyDescent="0.25">
      <c r="A1017" s="87"/>
      <c r="B1017" s="131"/>
      <c r="C1017" s="123"/>
      <c r="D1017" s="119" t="s">
        <v>1400</v>
      </c>
      <c r="E1017" s="119" t="s">
        <v>1400</v>
      </c>
      <c r="F1017" s="119" t="s">
        <v>1447</v>
      </c>
      <c r="G1017" s="119">
        <v>14</v>
      </c>
      <c r="H1017" s="120" t="s">
        <v>2370</v>
      </c>
      <c r="I1017" s="121"/>
      <c r="J1017" s="122" t="s">
        <v>2371</v>
      </c>
      <c r="K1017" s="51" t="s">
        <v>2372</v>
      </c>
    </row>
    <row r="1018" spans="1:11" x14ac:dyDescent="0.25">
      <c r="A1018" s="87"/>
      <c r="B1018" s="131"/>
      <c r="C1018" s="123"/>
      <c r="D1018" s="119" t="s">
        <v>1400</v>
      </c>
      <c r="E1018" s="119" t="s">
        <v>1400</v>
      </c>
      <c r="F1018" s="119" t="s">
        <v>1447</v>
      </c>
      <c r="G1018" s="119">
        <v>15</v>
      </c>
      <c r="H1018" s="120" t="s">
        <v>2373</v>
      </c>
      <c r="I1018" s="121"/>
      <c r="J1018" s="122" t="s">
        <v>2374</v>
      </c>
      <c r="K1018" s="51" t="s">
        <v>2375</v>
      </c>
    </row>
    <row r="1019" spans="1:11" x14ac:dyDescent="0.25">
      <c r="A1019" s="87"/>
      <c r="B1019" s="131"/>
      <c r="C1019" s="123"/>
      <c r="D1019" s="119" t="s">
        <v>1400</v>
      </c>
      <c r="E1019" s="119" t="s">
        <v>1400</v>
      </c>
      <c r="F1019" s="119" t="s">
        <v>1447</v>
      </c>
      <c r="G1019" s="119">
        <v>16</v>
      </c>
      <c r="H1019" s="120" t="s">
        <v>2376</v>
      </c>
      <c r="I1019" s="121"/>
      <c r="J1019" s="122" t="s">
        <v>2377</v>
      </c>
      <c r="K1019" s="51" t="s">
        <v>2378</v>
      </c>
    </row>
    <row r="1020" spans="1:11" x14ac:dyDescent="0.25">
      <c r="A1020" s="87"/>
      <c r="B1020" s="131"/>
      <c r="C1020" s="123"/>
      <c r="D1020" s="119" t="s">
        <v>1400</v>
      </c>
      <c r="E1020" s="119" t="s">
        <v>1400</v>
      </c>
      <c r="F1020" s="119" t="s">
        <v>2379</v>
      </c>
      <c r="G1020" s="119">
        <v>17</v>
      </c>
      <c r="H1020" s="120" t="s">
        <v>875</v>
      </c>
      <c r="I1020" s="121"/>
      <c r="J1020" s="122" t="s">
        <v>2380</v>
      </c>
      <c r="K1020" s="51" t="s">
        <v>2381</v>
      </c>
    </row>
    <row r="1021" spans="1:11" x14ac:dyDescent="0.25">
      <c r="A1021" s="87"/>
      <c r="B1021" s="131"/>
      <c r="C1021" s="123"/>
      <c r="D1021" s="119" t="s">
        <v>1400</v>
      </c>
      <c r="E1021" s="119" t="s">
        <v>1400</v>
      </c>
      <c r="F1021" s="119" t="s">
        <v>2379</v>
      </c>
      <c r="G1021" s="119">
        <v>18</v>
      </c>
      <c r="H1021" s="120" t="s">
        <v>2382</v>
      </c>
      <c r="I1021" s="121"/>
      <c r="J1021" s="122" t="s">
        <v>2383</v>
      </c>
      <c r="K1021" s="51" t="s">
        <v>2384</v>
      </c>
    </row>
    <row r="1022" spans="1:11" x14ac:dyDescent="0.25">
      <c r="A1022" s="87"/>
      <c r="B1022" s="131"/>
      <c r="C1022" s="123"/>
      <c r="D1022" s="119" t="s">
        <v>1400</v>
      </c>
      <c r="E1022" s="119" t="s">
        <v>1400</v>
      </c>
      <c r="F1022" s="119" t="s">
        <v>2379</v>
      </c>
      <c r="G1022" s="119">
        <v>19</v>
      </c>
      <c r="H1022" s="120" t="s">
        <v>2385</v>
      </c>
      <c r="I1022" s="121"/>
      <c r="J1022" s="122" t="s">
        <v>2386</v>
      </c>
      <c r="K1022" s="51" t="s">
        <v>2387</v>
      </c>
    </row>
    <row r="1023" spans="1:11" x14ac:dyDescent="0.25">
      <c r="A1023" s="87"/>
      <c r="B1023" s="131"/>
      <c r="C1023" s="123"/>
      <c r="D1023" s="119" t="s">
        <v>1400</v>
      </c>
      <c r="E1023" s="119" t="s">
        <v>1400</v>
      </c>
      <c r="F1023" s="119" t="s">
        <v>2379</v>
      </c>
      <c r="G1023" s="119">
        <v>20</v>
      </c>
      <c r="H1023" s="120" t="s">
        <v>2388</v>
      </c>
      <c r="I1023" s="121"/>
      <c r="J1023" s="122" t="s">
        <v>2389</v>
      </c>
      <c r="K1023" s="51" t="s">
        <v>2390</v>
      </c>
    </row>
    <row r="1024" spans="1:11" x14ac:dyDescent="0.25">
      <c r="A1024" s="87"/>
      <c r="B1024" s="131"/>
      <c r="C1024" s="123"/>
      <c r="D1024" s="119" t="s">
        <v>1400</v>
      </c>
      <c r="E1024" s="119" t="s">
        <v>1400</v>
      </c>
      <c r="F1024" s="119" t="s">
        <v>2379</v>
      </c>
      <c r="G1024" s="119">
        <v>21</v>
      </c>
      <c r="H1024" s="120" t="s">
        <v>2391</v>
      </c>
      <c r="I1024" s="121"/>
      <c r="J1024" s="122" t="s">
        <v>2392</v>
      </c>
      <c r="K1024" s="51" t="s">
        <v>2393</v>
      </c>
    </row>
    <row r="1025" spans="1:11" x14ac:dyDescent="0.25">
      <c r="A1025" s="88"/>
      <c r="B1025" s="100"/>
      <c r="C1025" s="85"/>
      <c r="D1025" s="13" t="s">
        <v>1400</v>
      </c>
      <c r="E1025" s="13" t="s">
        <v>1400</v>
      </c>
      <c r="F1025" s="13" t="s">
        <v>1533</v>
      </c>
      <c r="G1025" s="13">
        <v>22</v>
      </c>
      <c r="H1025" s="14" t="s">
        <v>40</v>
      </c>
      <c r="I1025" s="91"/>
      <c r="J1025" s="18" t="s">
        <v>1543</v>
      </c>
      <c r="K1025" s="52" t="s">
        <v>1544</v>
      </c>
    </row>
    <row r="1026" spans="1:11" x14ac:dyDescent="0.25">
      <c r="A1026" s="98" t="s">
        <v>184</v>
      </c>
      <c r="B1026" s="80" t="s">
        <v>3079</v>
      </c>
      <c r="C1026" s="83" t="s">
        <v>1443</v>
      </c>
      <c r="D1026" s="6" t="s">
        <v>1400</v>
      </c>
      <c r="E1026" s="6" t="s">
        <v>1400</v>
      </c>
      <c r="F1026" s="6" t="s">
        <v>1533</v>
      </c>
      <c r="G1026" s="6">
        <v>1</v>
      </c>
      <c r="H1026" s="7" t="s">
        <v>40</v>
      </c>
      <c r="I1026" s="92" t="s">
        <v>1387</v>
      </c>
      <c r="J1026" s="16" t="s">
        <v>1543</v>
      </c>
      <c r="K1026" s="50" t="s">
        <v>1544</v>
      </c>
    </row>
    <row r="1027" spans="1:11" x14ac:dyDescent="0.25">
      <c r="A1027" s="87"/>
      <c r="B1027" s="131"/>
      <c r="C1027" s="123"/>
      <c r="D1027" s="119" t="s">
        <v>1400</v>
      </c>
      <c r="E1027" s="119" t="s">
        <v>1400</v>
      </c>
      <c r="F1027" s="119" t="s">
        <v>2379</v>
      </c>
      <c r="G1027" s="119">
        <v>2</v>
      </c>
      <c r="H1027" s="120" t="s">
        <v>2391</v>
      </c>
      <c r="I1027" s="124"/>
      <c r="J1027" s="122" t="s">
        <v>2392</v>
      </c>
      <c r="K1027" s="51" t="s">
        <v>2393</v>
      </c>
    </row>
    <row r="1028" spans="1:11" x14ac:dyDescent="0.25">
      <c r="A1028" s="87"/>
      <c r="B1028" s="131"/>
      <c r="C1028" s="123"/>
      <c r="D1028" s="119" t="s">
        <v>1400</v>
      </c>
      <c r="E1028" s="119" t="s">
        <v>1400</v>
      </c>
      <c r="F1028" s="119" t="s">
        <v>2379</v>
      </c>
      <c r="G1028" s="119">
        <v>3</v>
      </c>
      <c r="H1028" s="120" t="s">
        <v>2388</v>
      </c>
      <c r="I1028" s="124"/>
      <c r="J1028" s="122" t="s">
        <v>2389</v>
      </c>
      <c r="K1028" s="51" t="s">
        <v>2390</v>
      </c>
    </row>
    <row r="1029" spans="1:11" x14ac:dyDescent="0.25">
      <c r="A1029" s="87"/>
      <c r="B1029" s="131"/>
      <c r="C1029" s="123"/>
      <c r="D1029" s="119" t="s">
        <v>1400</v>
      </c>
      <c r="E1029" s="119" t="s">
        <v>1400</v>
      </c>
      <c r="F1029" s="119" t="s">
        <v>2379</v>
      </c>
      <c r="G1029" s="119">
        <v>4</v>
      </c>
      <c r="H1029" s="120" t="s">
        <v>2385</v>
      </c>
      <c r="I1029" s="124"/>
      <c r="J1029" s="122" t="s">
        <v>2386</v>
      </c>
      <c r="K1029" s="51" t="s">
        <v>2387</v>
      </c>
    </row>
    <row r="1030" spans="1:11" x14ac:dyDescent="0.25">
      <c r="A1030" s="87"/>
      <c r="B1030" s="131"/>
      <c r="C1030" s="123"/>
      <c r="D1030" s="119" t="s">
        <v>1400</v>
      </c>
      <c r="E1030" s="119" t="s">
        <v>1400</v>
      </c>
      <c r="F1030" s="119" t="s">
        <v>2379</v>
      </c>
      <c r="G1030" s="119">
        <v>5</v>
      </c>
      <c r="H1030" s="120" t="s">
        <v>2382</v>
      </c>
      <c r="I1030" s="124"/>
      <c r="J1030" s="122" t="s">
        <v>2383</v>
      </c>
      <c r="K1030" s="51" t="s">
        <v>2384</v>
      </c>
    </row>
    <row r="1031" spans="1:11" x14ac:dyDescent="0.25">
      <c r="A1031" s="87"/>
      <c r="B1031" s="131"/>
      <c r="C1031" s="123"/>
      <c r="D1031" s="119" t="s">
        <v>1400</v>
      </c>
      <c r="E1031" s="119" t="s">
        <v>1400</v>
      </c>
      <c r="F1031" s="119" t="s">
        <v>2379</v>
      </c>
      <c r="G1031" s="119">
        <v>6</v>
      </c>
      <c r="H1031" s="132" t="s">
        <v>875</v>
      </c>
      <c r="I1031" s="124"/>
      <c r="J1031" s="122" t="s">
        <v>2380</v>
      </c>
      <c r="K1031" s="51" t="s">
        <v>2381</v>
      </c>
    </row>
    <row r="1032" spans="1:11" x14ac:dyDescent="0.25">
      <c r="A1032" s="87"/>
      <c r="B1032" s="131"/>
      <c r="C1032" s="123"/>
      <c r="D1032" s="119" t="s">
        <v>1400</v>
      </c>
      <c r="E1032" s="119" t="s">
        <v>1400</v>
      </c>
      <c r="F1032" s="119" t="s">
        <v>1447</v>
      </c>
      <c r="G1032" s="119">
        <v>7</v>
      </c>
      <c r="H1032" s="132" t="s">
        <v>2376</v>
      </c>
      <c r="I1032" s="124"/>
      <c r="J1032" s="122" t="s">
        <v>2377</v>
      </c>
      <c r="K1032" s="51" t="s">
        <v>2378</v>
      </c>
    </row>
    <row r="1033" spans="1:11" x14ac:dyDescent="0.25">
      <c r="A1033" s="87"/>
      <c r="B1033" s="131"/>
      <c r="C1033" s="123"/>
      <c r="D1033" s="119" t="s">
        <v>1400</v>
      </c>
      <c r="E1033" s="119" t="s">
        <v>1400</v>
      </c>
      <c r="F1033" s="119" t="s">
        <v>1447</v>
      </c>
      <c r="G1033" s="119">
        <v>8</v>
      </c>
      <c r="H1033" s="132" t="s">
        <v>2373</v>
      </c>
      <c r="I1033" s="124"/>
      <c r="J1033" s="122" t="s">
        <v>2374</v>
      </c>
      <c r="K1033" s="51" t="s">
        <v>2375</v>
      </c>
    </row>
    <row r="1034" spans="1:11" x14ac:dyDescent="0.25">
      <c r="A1034" s="87"/>
      <c r="B1034" s="131"/>
      <c r="C1034" s="123"/>
      <c r="D1034" s="119" t="s">
        <v>1400</v>
      </c>
      <c r="E1034" s="119" t="s">
        <v>1400</v>
      </c>
      <c r="F1034" s="119" t="s">
        <v>1447</v>
      </c>
      <c r="G1034" s="119">
        <v>9</v>
      </c>
      <c r="H1034" s="132" t="s">
        <v>2370</v>
      </c>
      <c r="I1034" s="124"/>
      <c r="J1034" s="122" t="s">
        <v>2371</v>
      </c>
      <c r="K1034" s="51" t="s">
        <v>2372</v>
      </c>
    </row>
    <row r="1035" spans="1:11" x14ac:dyDescent="0.25">
      <c r="A1035" s="87"/>
      <c r="B1035" s="131"/>
      <c r="C1035" s="123"/>
      <c r="D1035" s="119" t="s">
        <v>1400</v>
      </c>
      <c r="E1035" s="119" t="s">
        <v>1400</v>
      </c>
      <c r="F1035" s="119" t="s">
        <v>1447</v>
      </c>
      <c r="G1035" s="119">
        <v>10</v>
      </c>
      <c r="H1035" s="132" t="s">
        <v>2367</v>
      </c>
      <c r="I1035" s="124"/>
      <c r="J1035" s="122" t="s">
        <v>2368</v>
      </c>
      <c r="K1035" s="51" t="s">
        <v>2369</v>
      </c>
    </row>
    <row r="1036" spans="1:11" x14ac:dyDescent="0.25">
      <c r="A1036" s="87"/>
      <c r="B1036" s="131"/>
      <c r="C1036" s="123"/>
      <c r="D1036" s="119" t="s">
        <v>1400</v>
      </c>
      <c r="E1036" s="119" t="s">
        <v>1400</v>
      </c>
      <c r="F1036" s="119" t="s">
        <v>1447</v>
      </c>
      <c r="G1036" s="119">
        <v>11</v>
      </c>
      <c r="H1036" s="132" t="s">
        <v>872</v>
      </c>
      <c r="I1036" s="124"/>
      <c r="J1036" s="122"/>
      <c r="K1036" s="51"/>
    </row>
    <row r="1037" spans="1:11" x14ac:dyDescent="0.25">
      <c r="A1037" s="87"/>
      <c r="B1037" s="131"/>
      <c r="C1037" s="123"/>
      <c r="D1037" s="119" t="s">
        <v>1400</v>
      </c>
      <c r="E1037" s="119" t="s">
        <v>1400</v>
      </c>
      <c r="F1037" s="119" t="s">
        <v>1447</v>
      </c>
      <c r="G1037" s="119">
        <v>12</v>
      </c>
      <c r="H1037" s="132" t="s">
        <v>2364</v>
      </c>
      <c r="I1037" s="124"/>
      <c r="J1037" s="122" t="s">
        <v>2365</v>
      </c>
      <c r="K1037" s="51" t="s">
        <v>2366</v>
      </c>
    </row>
    <row r="1038" spans="1:11" x14ac:dyDescent="0.25">
      <c r="A1038" s="87"/>
      <c r="B1038" s="131"/>
      <c r="C1038" s="123"/>
      <c r="D1038" s="119" t="s">
        <v>1400</v>
      </c>
      <c r="E1038" s="119" t="s">
        <v>1400</v>
      </c>
      <c r="F1038" s="119" t="s">
        <v>1447</v>
      </c>
      <c r="G1038" s="119">
        <v>13</v>
      </c>
      <c r="H1038" s="132" t="s">
        <v>2363</v>
      </c>
      <c r="I1038" s="124"/>
      <c r="J1038" s="122"/>
      <c r="K1038" s="51"/>
    </row>
    <row r="1039" spans="1:11" x14ac:dyDescent="0.25">
      <c r="A1039" s="87"/>
      <c r="B1039" s="131"/>
      <c r="C1039" s="123"/>
      <c r="D1039" s="119" t="s">
        <v>1400</v>
      </c>
      <c r="E1039" s="119" t="s">
        <v>1400</v>
      </c>
      <c r="F1039" s="119" t="s">
        <v>1447</v>
      </c>
      <c r="G1039" s="119">
        <v>14</v>
      </c>
      <c r="H1039" s="132" t="s">
        <v>2360</v>
      </c>
      <c r="I1039" s="124"/>
      <c r="J1039" s="122" t="s">
        <v>2361</v>
      </c>
      <c r="K1039" s="51" t="s">
        <v>2362</v>
      </c>
    </row>
    <row r="1040" spans="1:11" x14ac:dyDescent="0.25">
      <c r="A1040" s="87"/>
      <c r="B1040" s="131"/>
      <c r="C1040" s="123"/>
      <c r="D1040" s="119" t="s">
        <v>1400</v>
      </c>
      <c r="E1040" s="119" t="s">
        <v>1400</v>
      </c>
      <c r="F1040" s="119" t="s">
        <v>1447</v>
      </c>
      <c r="G1040" s="119">
        <v>15</v>
      </c>
      <c r="H1040" s="132" t="s">
        <v>2238</v>
      </c>
      <c r="I1040" s="124"/>
      <c r="J1040" s="122"/>
      <c r="K1040" s="51"/>
    </row>
    <row r="1041" spans="1:11" x14ac:dyDescent="0.25">
      <c r="A1041" s="87"/>
      <c r="B1041" s="131"/>
      <c r="C1041" s="123"/>
      <c r="D1041" s="119" t="s">
        <v>1400</v>
      </c>
      <c r="E1041" s="119" t="s">
        <v>1400</v>
      </c>
      <c r="F1041" s="119" t="s">
        <v>1447</v>
      </c>
      <c r="G1041" s="119">
        <v>16</v>
      </c>
      <c r="H1041" s="132" t="s">
        <v>2357</v>
      </c>
      <c r="I1041" s="124"/>
      <c r="J1041" s="122" t="s">
        <v>2358</v>
      </c>
      <c r="K1041" s="51" t="s">
        <v>2359</v>
      </c>
    </row>
    <row r="1042" spans="1:11" x14ac:dyDescent="0.25">
      <c r="A1042" s="87"/>
      <c r="B1042" s="131"/>
      <c r="C1042" s="123"/>
      <c r="D1042" s="119" t="s">
        <v>1400</v>
      </c>
      <c r="E1042" s="119" t="s">
        <v>1400</v>
      </c>
      <c r="F1042" s="119" t="s">
        <v>1447</v>
      </c>
      <c r="G1042" s="119">
        <v>17</v>
      </c>
      <c r="H1042" s="132" t="s">
        <v>851</v>
      </c>
      <c r="I1042" s="124"/>
      <c r="J1042" s="122" t="s">
        <v>2355</v>
      </c>
      <c r="K1042" s="51" t="s">
        <v>2356</v>
      </c>
    </row>
    <row r="1043" spans="1:11" x14ac:dyDescent="0.25">
      <c r="A1043" s="87"/>
      <c r="B1043" s="131"/>
      <c r="C1043" s="123"/>
      <c r="D1043" s="119" t="s">
        <v>1400</v>
      </c>
      <c r="E1043" s="119" t="s">
        <v>1400</v>
      </c>
      <c r="F1043" s="119" t="s">
        <v>1447</v>
      </c>
      <c r="G1043" s="119">
        <v>18</v>
      </c>
      <c r="H1043" s="132" t="s">
        <v>2352</v>
      </c>
      <c r="I1043" s="124"/>
      <c r="J1043" s="122" t="s">
        <v>2353</v>
      </c>
      <c r="K1043" s="51" t="s">
        <v>2354</v>
      </c>
    </row>
    <row r="1044" spans="1:11" x14ac:dyDescent="0.25">
      <c r="A1044" s="87"/>
      <c r="B1044" s="131"/>
      <c r="C1044" s="123"/>
      <c r="D1044" s="119" t="s">
        <v>1441</v>
      </c>
      <c r="E1044" s="119" t="s">
        <v>1443</v>
      </c>
      <c r="F1044" s="119" t="s">
        <v>1503</v>
      </c>
      <c r="G1044" s="119">
        <v>19</v>
      </c>
      <c r="H1044" s="132" t="s">
        <v>848</v>
      </c>
      <c r="I1044" s="124"/>
      <c r="J1044" s="122" t="s">
        <v>2350</v>
      </c>
      <c r="K1044" s="51" t="s">
        <v>2351</v>
      </c>
    </row>
    <row r="1045" spans="1:11" x14ac:dyDescent="0.25">
      <c r="A1045" s="87"/>
      <c r="B1045" s="131"/>
      <c r="C1045" s="123"/>
      <c r="D1045" s="119" t="s">
        <v>1441</v>
      </c>
      <c r="E1045" s="119" t="s">
        <v>1443</v>
      </c>
      <c r="F1045" s="119" t="s">
        <v>1503</v>
      </c>
      <c r="G1045" s="119">
        <v>20</v>
      </c>
      <c r="H1045" s="132" t="s">
        <v>845</v>
      </c>
      <c r="I1045" s="124"/>
      <c r="J1045" s="122" t="s">
        <v>2348</v>
      </c>
      <c r="K1045" s="51" t="s">
        <v>2349</v>
      </c>
    </row>
    <row r="1046" spans="1:11" x14ac:dyDescent="0.25">
      <c r="A1046" s="87"/>
      <c r="B1046" s="131"/>
      <c r="C1046" s="123"/>
      <c r="D1046" s="119" t="s">
        <v>1441</v>
      </c>
      <c r="E1046" s="119" t="s">
        <v>1443</v>
      </c>
      <c r="F1046" s="119" t="s">
        <v>2341</v>
      </c>
      <c r="G1046" s="119">
        <v>21</v>
      </c>
      <c r="H1046" s="120" t="s">
        <v>2345</v>
      </c>
      <c r="I1046" s="124"/>
      <c r="J1046" s="122" t="s">
        <v>2346</v>
      </c>
      <c r="K1046" s="51" t="s">
        <v>2347</v>
      </c>
    </row>
    <row r="1047" spans="1:11" x14ac:dyDescent="0.25">
      <c r="A1047" s="88"/>
      <c r="B1047" s="100"/>
      <c r="C1047" s="85"/>
      <c r="D1047" s="13" t="s">
        <v>1441</v>
      </c>
      <c r="E1047" s="13" t="s">
        <v>1443</v>
      </c>
      <c r="F1047" s="13" t="s">
        <v>2341</v>
      </c>
      <c r="G1047" s="13">
        <v>22</v>
      </c>
      <c r="H1047" s="14" t="s">
        <v>2342</v>
      </c>
      <c r="I1047" s="94"/>
      <c r="J1047" s="18" t="s">
        <v>2343</v>
      </c>
      <c r="K1047" s="52" t="s">
        <v>2344</v>
      </c>
    </row>
    <row r="1048" spans="1:11" x14ac:dyDescent="0.25">
      <c r="A1048" s="98" t="s">
        <v>98</v>
      </c>
      <c r="B1048" s="80" t="s">
        <v>3077</v>
      </c>
      <c r="C1048" s="83" t="s">
        <v>1449</v>
      </c>
      <c r="D1048" s="6" t="s">
        <v>1441</v>
      </c>
      <c r="E1048" s="6" t="s">
        <v>2107</v>
      </c>
      <c r="F1048" s="6" t="s">
        <v>2330</v>
      </c>
      <c r="G1048" s="6">
        <v>1</v>
      </c>
      <c r="H1048" s="7" t="s">
        <v>2394</v>
      </c>
      <c r="I1048" s="89" t="s">
        <v>9</v>
      </c>
      <c r="J1048" s="16" t="s">
        <v>2395</v>
      </c>
      <c r="K1048" s="50" t="s">
        <v>2396</v>
      </c>
    </row>
    <row r="1049" spans="1:11" x14ac:dyDescent="0.25">
      <c r="A1049" s="87"/>
      <c r="B1049" s="128"/>
      <c r="C1049" s="123"/>
      <c r="D1049" s="119" t="s">
        <v>1441</v>
      </c>
      <c r="E1049" s="119" t="s">
        <v>2107</v>
      </c>
      <c r="F1049" s="119" t="s">
        <v>2330</v>
      </c>
      <c r="G1049" s="119">
        <v>2</v>
      </c>
      <c r="H1049" s="120" t="s">
        <v>2397</v>
      </c>
      <c r="I1049" s="121"/>
      <c r="J1049" s="122" t="s">
        <v>2398</v>
      </c>
      <c r="K1049" s="51" t="s">
        <v>2399</v>
      </c>
    </row>
    <row r="1050" spans="1:11" x14ac:dyDescent="0.25">
      <c r="A1050" s="87"/>
      <c r="B1050" s="128"/>
      <c r="C1050" s="123"/>
      <c r="D1050" s="119" t="s">
        <v>1441</v>
      </c>
      <c r="E1050" s="119" t="s">
        <v>1474</v>
      </c>
      <c r="F1050" s="119" t="s">
        <v>2400</v>
      </c>
      <c r="G1050" s="119">
        <v>3</v>
      </c>
      <c r="H1050" s="120" t="s">
        <v>746</v>
      </c>
      <c r="I1050" s="121"/>
      <c r="J1050" s="122" t="s">
        <v>2401</v>
      </c>
      <c r="K1050" s="51" t="s">
        <v>2402</v>
      </c>
    </row>
    <row r="1051" spans="1:11" x14ac:dyDescent="0.25">
      <c r="A1051" s="87"/>
      <c r="B1051" s="128"/>
      <c r="C1051" s="123"/>
      <c r="D1051" s="119" t="s">
        <v>1441</v>
      </c>
      <c r="E1051" s="119" t="s">
        <v>1474</v>
      </c>
      <c r="F1051" s="119" t="s">
        <v>2400</v>
      </c>
      <c r="G1051" s="119">
        <v>4</v>
      </c>
      <c r="H1051" s="120" t="s">
        <v>749</v>
      </c>
      <c r="I1051" s="121"/>
      <c r="J1051" s="122" t="s">
        <v>2403</v>
      </c>
      <c r="K1051" s="51" t="s">
        <v>2404</v>
      </c>
    </row>
    <row r="1052" spans="1:11" x14ac:dyDescent="0.25">
      <c r="A1052" s="87"/>
      <c r="B1052" s="128"/>
      <c r="C1052" s="123"/>
      <c r="D1052" s="119" t="s">
        <v>1441</v>
      </c>
      <c r="E1052" s="119" t="s">
        <v>1474</v>
      </c>
      <c r="F1052" s="119" t="s">
        <v>1950</v>
      </c>
      <c r="G1052" s="119">
        <v>5</v>
      </c>
      <c r="H1052" s="120" t="s">
        <v>2405</v>
      </c>
      <c r="I1052" s="121"/>
      <c r="J1052" s="122" t="s">
        <v>2406</v>
      </c>
      <c r="K1052" s="51" t="s">
        <v>2407</v>
      </c>
    </row>
    <row r="1053" spans="1:11" x14ac:dyDescent="0.25">
      <c r="A1053" s="87"/>
      <c r="B1053" s="128"/>
      <c r="C1053" s="123"/>
      <c r="D1053" s="119" t="s">
        <v>1441</v>
      </c>
      <c r="E1053" s="119" t="s">
        <v>1474</v>
      </c>
      <c r="F1053" s="119" t="s">
        <v>1474</v>
      </c>
      <c r="G1053" s="119">
        <v>6</v>
      </c>
      <c r="H1053" s="120" t="s">
        <v>1337</v>
      </c>
      <c r="I1053" s="121"/>
      <c r="J1053" s="122" t="s">
        <v>2408</v>
      </c>
      <c r="K1053" s="51" t="s">
        <v>2409</v>
      </c>
    </row>
    <row r="1054" spans="1:11" x14ac:dyDescent="0.25">
      <c r="A1054" s="87"/>
      <c r="B1054" s="128"/>
      <c r="C1054" s="123"/>
      <c r="D1054" s="119" t="s">
        <v>1441</v>
      </c>
      <c r="E1054" s="119" t="s">
        <v>1474</v>
      </c>
      <c r="F1054" s="119" t="s">
        <v>2410</v>
      </c>
      <c r="G1054" s="119">
        <v>7</v>
      </c>
      <c r="H1054" s="120" t="s">
        <v>2411</v>
      </c>
      <c r="I1054" s="121"/>
      <c r="J1054" s="122" t="s">
        <v>2412</v>
      </c>
      <c r="K1054" s="51" t="s">
        <v>2413</v>
      </c>
    </row>
    <row r="1055" spans="1:11" x14ac:dyDescent="0.25">
      <c r="A1055" s="87"/>
      <c r="B1055" s="128"/>
      <c r="C1055" s="123"/>
      <c r="D1055" s="119" t="s">
        <v>1441</v>
      </c>
      <c r="E1055" s="119" t="s">
        <v>1441</v>
      </c>
      <c r="F1055" s="119" t="s">
        <v>2414</v>
      </c>
      <c r="G1055" s="119">
        <v>8</v>
      </c>
      <c r="H1055" s="120" t="s">
        <v>2415</v>
      </c>
      <c r="I1055" s="121"/>
      <c r="J1055" s="122" t="s">
        <v>2416</v>
      </c>
      <c r="K1055" s="51" t="s">
        <v>2417</v>
      </c>
    </row>
    <row r="1056" spans="1:11" x14ac:dyDescent="0.25">
      <c r="A1056" s="87"/>
      <c r="B1056" s="128"/>
      <c r="C1056" s="123"/>
      <c r="D1056" s="119" t="s">
        <v>1441</v>
      </c>
      <c r="E1056" s="119" t="s">
        <v>1441</v>
      </c>
      <c r="F1056" s="119" t="s">
        <v>2414</v>
      </c>
      <c r="G1056" s="119">
        <v>9</v>
      </c>
      <c r="H1056" s="120" t="s">
        <v>2418</v>
      </c>
      <c r="I1056" s="121"/>
      <c r="J1056" s="122" t="s">
        <v>2419</v>
      </c>
      <c r="K1056" s="51" t="s">
        <v>2420</v>
      </c>
    </row>
    <row r="1057" spans="1:11" x14ac:dyDescent="0.25">
      <c r="A1057" s="88"/>
      <c r="B1057" s="82"/>
      <c r="C1057" s="85"/>
      <c r="D1057" s="13" t="s">
        <v>1400</v>
      </c>
      <c r="E1057" s="13" t="s">
        <v>1400</v>
      </c>
      <c r="F1057" s="13" t="s">
        <v>1533</v>
      </c>
      <c r="G1057" s="13">
        <v>10</v>
      </c>
      <c r="H1057" s="14" t="s">
        <v>40</v>
      </c>
      <c r="I1057" s="91"/>
      <c r="J1057" s="18" t="s">
        <v>1543</v>
      </c>
      <c r="K1057" s="52" t="s">
        <v>1544</v>
      </c>
    </row>
    <row r="1058" spans="1:11" x14ac:dyDescent="0.25">
      <c r="A1058" s="98" t="s">
        <v>98</v>
      </c>
      <c r="B1058" s="80" t="s">
        <v>3074</v>
      </c>
      <c r="C1058" s="83" t="s">
        <v>1450</v>
      </c>
      <c r="D1058" s="6" t="s">
        <v>1441</v>
      </c>
      <c r="E1058" s="6" t="s">
        <v>1441</v>
      </c>
      <c r="F1058" s="6" t="s">
        <v>878</v>
      </c>
      <c r="G1058" s="6">
        <v>1</v>
      </c>
      <c r="H1058" s="7" t="s">
        <v>2421</v>
      </c>
      <c r="I1058" s="89" t="s">
        <v>9</v>
      </c>
      <c r="J1058" s="16" t="s">
        <v>2422</v>
      </c>
      <c r="K1058" s="50" t="s">
        <v>2423</v>
      </c>
    </row>
    <row r="1059" spans="1:11" x14ac:dyDescent="0.25">
      <c r="A1059" s="87"/>
      <c r="B1059" s="131"/>
      <c r="C1059" s="123"/>
      <c r="D1059" s="119" t="s">
        <v>1441</v>
      </c>
      <c r="E1059" s="119" t="s">
        <v>1441</v>
      </c>
      <c r="F1059" s="119" t="s">
        <v>878</v>
      </c>
      <c r="G1059" s="119">
        <v>2</v>
      </c>
      <c r="H1059" s="120" t="s">
        <v>714</v>
      </c>
      <c r="I1059" s="121"/>
      <c r="J1059" s="122"/>
      <c r="K1059" s="51"/>
    </row>
    <row r="1060" spans="1:11" x14ac:dyDescent="0.25">
      <c r="A1060" s="87"/>
      <c r="B1060" s="131"/>
      <c r="C1060" s="123"/>
      <c r="D1060" s="119" t="s">
        <v>1441</v>
      </c>
      <c r="E1060" s="119" t="s">
        <v>1441</v>
      </c>
      <c r="F1060" s="119" t="s">
        <v>878</v>
      </c>
      <c r="G1060" s="119">
        <v>3</v>
      </c>
      <c r="H1060" s="120" t="s">
        <v>715</v>
      </c>
      <c r="I1060" s="121"/>
      <c r="J1060" s="122"/>
      <c r="K1060" s="51"/>
    </row>
    <row r="1061" spans="1:11" x14ac:dyDescent="0.25">
      <c r="A1061" s="87"/>
      <c r="B1061" s="131"/>
      <c r="C1061" s="123"/>
      <c r="D1061" s="119" t="s">
        <v>1441</v>
      </c>
      <c r="E1061" s="119" t="s">
        <v>1441</v>
      </c>
      <c r="F1061" s="119" t="s">
        <v>878</v>
      </c>
      <c r="G1061" s="119">
        <v>4</v>
      </c>
      <c r="H1061" s="120" t="s">
        <v>2424</v>
      </c>
      <c r="I1061" s="121"/>
      <c r="J1061" s="122" t="s">
        <v>2425</v>
      </c>
      <c r="K1061" s="51" t="s">
        <v>2426</v>
      </c>
    </row>
    <row r="1062" spans="1:11" x14ac:dyDescent="0.25">
      <c r="A1062" s="87"/>
      <c r="B1062" s="131"/>
      <c r="C1062" s="123"/>
      <c r="D1062" s="119" t="s">
        <v>1441</v>
      </c>
      <c r="E1062" s="119" t="s">
        <v>1441</v>
      </c>
      <c r="F1062" s="119" t="s">
        <v>878</v>
      </c>
      <c r="G1062" s="119">
        <v>5</v>
      </c>
      <c r="H1062" s="120" t="s">
        <v>2817</v>
      </c>
      <c r="I1062" s="121"/>
      <c r="J1062" s="122" t="s">
        <v>2818</v>
      </c>
      <c r="K1062" s="51" t="s">
        <v>2819</v>
      </c>
    </row>
    <row r="1063" spans="1:11" x14ac:dyDescent="0.25">
      <c r="A1063" s="87"/>
      <c r="B1063" s="131"/>
      <c r="C1063" s="123"/>
      <c r="D1063" s="119" t="s">
        <v>1441</v>
      </c>
      <c r="E1063" s="119" t="s">
        <v>1441</v>
      </c>
      <c r="F1063" s="119" t="s">
        <v>878</v>
      </c>
      <c r="G1063" s="119">
        <v>6</v>
      </c>
      <c r="H1063" s="120" t="s">
        <v>721</v>
      </c>
      <c r="I1063" s="121"/>
      <c r="J1063" s="122"/>
      <c r="K1063" s="51"/>
    </row>
    <row r="1064" spans="1:11" x14ac:dyDescent="0.25">
      <c r="A1064" s="87"/>
      <c r="B1064" s="131"/>
      <c r="C1064" s="123"/>
      <c r="D1064" s="119" t="s">
        <v>1441</v>
      </c>
      <c r="E1064" s="119" t="s">
        <v>1441</v>
      </c>
      <c r="F1064" s="119" t="s">
        <v>878</v>
      </c>
      <c r="G1064" s="119">
        <v>7</v>
      </c>
      <c r="H1064" s="120" t="s">
        <v>2427</v>
      </c>
      <c r="I1064" s="121"/>
      <c r="J1064" s="122" t="s">
        <v>2428</v>
      </c>
      <c r="K1064" s="51" t="s">
        <v>2429</v>
      </c>
    </row>
    <row r="1065" spans="1:11" x14ac:dyDescent="0.25">
      <c r="A1065" s="87"/>
      <c r="B1065" s="131"/>
      <c r="C1065" s="123"/>
      <c r="D1065" s="119" t="s">
        <v>1441</v>
      </c>
      <c r="E1065" s="119" t="s">
        <v>1441</v>
      </c>
      <c r="F1065" s="119" t="s">
        <v>878</v>
      </c>
      <c r="G1065" s="119">
        <v>8</v>
      </c>
      <c r="H1065" s="120" t="s">
        <v>2430</v>
      </c>
      <c r="I1065" s="121"/>
      <c r="J1065" s="122" t="s">
        <v>2431</v>
      </c>
      <c r="K1065" s="51" t="s">
        <v>2432</v>
      </c>
    </row>
    <row r="1066" spans="1:11" x14ac:dyDescent="0.25">
      <c r="A1066" s="87"/>
      <c r="B1066" s="131"/>
      <c r="C1066" s="123"/>
      <c r="D1066" s="119" t="s">
        <v>1441</v>
      </c>
      <c r="E1066" s="119" t="s">
        <v>1441</v>
      </c>
      <c r="F1066" s="119" t="s">
        <v>878</v>
      </c>
      <c r="G1066" s="119">
        <v>9</v>
      </c>
      <c r="H1066" s="120" t="s">
        <v>730</v>
      </c>
      <c r="I1066" s="121"/>
      <c r="J1066" s="122" t="s">
        <v>2433</v>
      </c>
      <c r="K1066" s="51" t="s">
        <v>2434</v>
      </c>
    </row>
    <row r="1067" spans="1:11" x14ac:dyDescent="0.25">
      <c r="A1067" s="87"/>
      <c r="B1067" s="131"/>
      <c r="C1067" s="123"/>
      <c r="D1067" s="119" t="s">
        <v>1441</v>
      </c>
      <c r="E1067" s="119" t="s">
        <v>1441</v>
      </c>
      <c r="F1067" s="119" t="s">
        <v>878</v>
      </c>
      <c r="G1067" s="119">
        <v>10</v>
      </c>
      <c r="H1067" s="120" t="s">
        <v>733</v>
      </c>
      <c r="I1067" s="121"/>
      <c r="J1067" s="122"/>
      <c r="K1067" s="51"/>
    </row>
    <row r="1068" spans="1:11" x14ac:dyDescent="0.25">
      <c r="A1068" s="87"/>
      <c r="B1068" s="131"/>
      <c r="C1068" s="123"/>
      <c r="D1068" s="119" t="s">
        <v>1441</v>
      </c>
      <c r="E1068" s="119" t="s">
        <v>1441</v>
      </c>
      <c r="F1068" s="119" t="s">
        <v>878</v>
      </c>
      <c r="G1068" s="119">
        <v>11</v>
      </c>
      <c r="H1068" s="120" t="s">
        <v>736</v>
      </c>
      <c r="I1068" s="121"/>
      <c r="J1068" s="122"/>
      <c r="K1068" s="51"/>
    </row>
    <row r="1069" spans="1:11" x14ac:dyDescent="0.25">
      <c r="A1069" s="88"/>
      <c r="B1069" s="100"/>
      <c r="C1069" s="85"/>
      <c r="D1069" s="13" t="s">
        <v>1400</v>
      </c>
      <c r="E1069" s="13" t="s">
        <v>1400</v>
      </c>
      <c r="F1069" s="13" t="s">
        <v>1533</v>
      </c>
      <c r="G1069" s="13">
        <v>12</v>
      </c>
      <c r="H1069" s="14" t="s">
        <v>40</v>
      </c>
      <c r="I1069" s="91"/>
      <c r="J1069" s="18" t="s">
        <v>1543</v>
      </c>
      <c r="K1069" s="52" t="s">
        <v>1544</v>
      </c>
    </row>
    <row r="1070" spans="1:11" x14ac:dyDescent="0.25">
      <c r="A1070" s="86" t="s">
        <v>3076</v>
      </c>
      <c r="B1070" s="80" t="s">
        <v>3075</v>
      </c>
      <c r="C1070" s="83" t="s">
        <v>1450</v>
      </c>
      <c r="D1070" s="6" t="s">
        <v>1400</v>
      </c>
      <c r="E1070" s="6" t="s">
        <v>1400</v>
      </c>
      <c r="F1070" s="6" t="s">
        <v>1533</v>
      </c>
      <c r="G1070" s="6">
        <v>1</v>
      </c>
      <c r="H1070" s="7" t="s">
        <v>40</v>
      </c>
      <c r="I1070" s="92" t="s">
        <v>1387</v>
      </c>
      <c r="J1070" s="16" t="s">
        <v>1543</v>
      </c>
      <c r="K1070" s="50" t="s">
        <v>1544</v>
      </c>
    </row>
    <row r="1071" spans="1:11" x14ac:dyDescent="0.25">
      <c r="A1071" s="87"/>
      <c r="B1071" s="128"/>
      <c r="C1071" s="123"/>
      <c r="D1071" s="119" t="s">
        <v>1441</v>
      </c>
      <c r="E1071" s="119" t="s">
        <v>1441</v>
      </c>
      <c r="F1071" s="119" t="s">
        <v>878</v>
      </c>
      <c r="G1071" s="119">
        <v>2</v>
      </c>
      <c r="H1071" s="120" t="s">
        <v>736</v>
      </c>
      <c r="I1071" s="124"/>
      <c r="J1071" s="122"/>
      <c r="K1071" s="51"/>
    </row>
    <row r="1072" spans="1:11" x14ac:dyDescent="0.25">
      <c r="A1072" s="87"/>
      <c r="B1072" s="128"/>
      <c r="C1072" s="123"/>
      <c r="D1072" s="119" t="s">
        <v>1441</v>
      </c>
      <c r="E1072" s="119" t="s">
        <v>1441</v>
      </c>
      <c r="F1072" s="119" t="s">
        <v>878</v>
      </c>
      <c r="G1072" s="119">
        <v>3</v>
      </c>
      <c r="H1072" s="120" t="s">
        <v>733</v>
      </c>
      <c r="I1072" s="124"/>
      <c r="J1072" s="122"/>
      <c r="K1072" s="51"/>
    </row>
    <row r="1073" spans="1:11" x14ac:dyDescent="0.25">
      <c r="A1073" s="87"/>
      <c r="B1073" s="128"/>
      <c r="C1073" s="123"/>
      <c r="D1073" s="119" t="s">
        <v>1441</v>
      </c>
      <c r="E1073" s="119" t="s">
        <v>1441</v>
      </c>
      <c r="F1073" s="119" t="s">
        <v>878</v>
      </c>
      <c r="G1073" s="119">
        <v>4</v>
      </c>
      <c r="H1073" s="120" t="s">
        <v>730</v>
      </c>
      <c r="I1073" s="124"/>
      <c r="J1073" s="122" t="s">
        <v>2433</v>
      </c>
      <c r="K1073" s="51" t="s">
        <v>2434</v>
      </c>
    </row>
    <row r="1074" spans="1:11" x14ac:dyDescent="0.25">
      <c r="A1074" s="87"/>
      <c r="B1074" s="128"/>
      <c r="C1074" s="123"/>
      <c r="D1074" s="119" t="s">
        <v>1441</v>
      </c>
      <c r="E1074" s="119" t="s">
        <v>1441</v>
      </c>
      <c r="F1074" s="119" t="s">
        <v>878</v>
      </c>
      <c r="G1074" s="119">
        <v>5</v>
      </c>
      <c r="H1074" s="120" t="s">
        <v>2430</v>
      </c>
      <c r="I1074" s="124"/>
      <c r="J1074" s="122" t="s">
        <v>2431</v>
      </c>
      <c r="K1074" s="51" t="s">
        <v>2432</v>
      </c>
    </row>
    <row r="1075" spans="1:11" x14ac:dyDescent="0.25">
      <c r="A1075" s="87"/>
      <c r="B1075" s="128"/>
      <c r="C1075" s="123"/>
      <c r="D1075" s="119" t="s">
        <v>1441</v>
      </c>
      <c r="E1075" s="119" t="s">
        <v>1441</v>
      </c>
      <c r="F1075" s="119" t="s">
        <v>878</v>
      </c>
      <c r="G1075" s="119">
        <v>6</v>
      </c>
      <c r="H1075" s="120" t="s">
        <v>2427</v>
      </c>
      <c r="I1075" s="124"/>
      <c r="J1075" s="122" t="s">
        <v>2428</v>
      </c>
      <c r="K1075" s="51" t="s">
        <v>2429</v>
      </c>
    </row>
    <row r="1076" spans="1:11" x14ac:dyDescent="0.25">
      <c r="A1076" s="87"/>
      <c r="B1076" s="128"/>
      <c r="C1076" s="123"/>
      <c r="D1076" s="119" t="s">
        <v>1441</v>
      </c>
      <c r="E1076" s="119" t="s">
        <v>1441</v>
      </c>
      <c r="F1076" s="119" t="s">
        <v>878</v>
      </c>
      <c r="G1076" s="119">
        <v>7</v>
      </c>
      <c r="H1076" s="120" t="s">
        <v>721</v>
      </c>
      <c r="I1076" s="124"/>
      <c r="J1076" s="122"/>
      <c r="K1076" s="51"/>
    </row>
    <row r="1077" spans="1:11" x14ac:dyDescent="0.25">
      <c r="A1077" s="87"/>
      <c r="B1077" s="128"/>
      <c r="C1077" s="123"/>
      <c r="D1077" s="119" t="s">
        <v>1441</v>
      </c>
      <c r="E1077" s="119" t="s">
        <v>1441</v>
      </c>
      <c r="F1077" s="119" t="s">
        <v>878</v>
      </c>
      <c r="G1077" s="119">
        <v>8</v>
      </c>
      <c r="H1077" s="120" t="s">
        <v>2817</v>
      </c>
      <c r="I1077" s="124"/>
      <c r="J1077" s="122" t="s">
        <v>2818</v>
      </c>
      <c r="K1077" s="51" t="s">
        <v>2819</v>
      </c>
    </row>
    <row r="1078" spans="1:11" x14ac:dyDescent="0.25">
      <c r="A1078" s="87"/>
      <c r="B1078" s="128"/>
      <c r="C1078" s="123"/>
      <c r="D1078" s="119" t="s">
        <v>1441</v>
      </c>
      <c r="E1078" s="119" t="s">
        <v>1441</v>
      </c>
      <c r="F1078" s="119" t="s">
        <v>878</v>
      </c>
      <c r="G1078" s="119">
        <v>9</v>
      </c>
      <c r="H1078" s="120" t="s">
        <v>2424</v>
      </c>
      <c r="I1078" s="124"/>
      <c r="J1078" s="122" t="s">
        <v>2425</v>
      </c>
      <c r="K1078" s="51" t="s">
        <v>2426</v>
      </c>
    </row>
    <row r="1079" spans="1:11" x14ac:dyDescent="0.25">
      <c r="A1079" s="87"/>
      <c r="B1079" s="128"/>
      <c r="C1079" s="123"/>
      <c r="D1079" s="119" t="s">
        <v>1441</v>
      </c>
      <c r="E1079" s="119" t="s">
        <v>1441</v>
      </c>
      <c r="F1079" s="119" t="s">
        <v>878</v>
      </c>
      <c r="G1079" s="119">
        <v>10</v>
      </c>
      <c r="H1079" s="120" t="s">
        <v>715</v>
      </c>
      <c r="I1079" s="124"/>
      <c r="J1079" s="122"/>
      <c r="K1079" s="51"/>
    </row>
    <row r="1080" spans="1:11" x14ac:dyDescent="0.25">
      <c r="A1080" s="87"/>
      <c r="B1080" s="128"/>
      <c r="C1080" s="123"/>
      <c r="D1080" s="119" t="s">
        <v>1441</v>
      </c>
      <c r="E1080" s="119" t="s">
        <v>1441</v>
      </c>
      <c r="F1080" s="119" t="s">
        <v>878</v>
      </c>
      <c r="G1080" s="119">
        <v>11</v>
      </c>
      <c r="H1080" s="120" t="s">
        <v>714</v>
      </c>
      <c r="I1080" s="124"/>
      <c r="J1080" s="122"/>
      <c r="K1080" s="51"/>
    </row>
    <row r="1081" spans="1:11" x14ac:dyDescent="0.25">
      <c r="A1081" s="88"/>
      <c r="B1081" s="82"/>
      <c r="C1081" s="85"/>
      <c r="D1081" s="13" t="s">
        <v>1441</v>
      </c>
      <c r="E1081" s="13" t="s">
        <v>1441</v>
      </c>
      <c r="F1081" s="119" t="s">
        <v>878</v>
      </c>
      <c r="G1081" s="13">
        <v>12</v>
      </c>
      <c r="H1081" s="14" t="s">
        <v>2421</v>
      </c>
      <c r="I1081" s="94"/>
      <c r="J1081" s="18" t="s">
        <v>2422</v>
      </c>
      <c r="K1081" s="52" t="s">
        <v>2423</v>
      </c>
    </row>
    <row r="1082" spans="1:11" x14ac:dyDescent="0.25">
      <c r="A1082" s="98" t="s">
        <v>184</v>
      </c>
      <c r="B1082" s="95" t="s">
        <v>3060</v>
      </c>
      <c r="C1082" s="83" t="s">
        <v>1434</v>
      </c>
      <c r="D1082" s="6" t="s">
        <v>1441</v>
      </c>
      <c r="E1082" s="6" t="s">
        <v>2107</v>
      </c>
      <c r="F1082" s="6" t="s">
        <v>2108</v>
      </c>
      <c r="G1082" s="6">
        <v>1</v>
      </c>
      <c r="H1082" s="7" t="s">
        <v>2109</v>
      </c>
      <c r="I1082" s="89" t="s">
        <v>9</v>
      </c>
      <c r="J1082" s="16" t="s">
        <v>2435</v>
      </c>
      <c r="K1082" s="50" t="s">
        <v>2436</v>
      </c>
    </row>
    <row r="1083" spans="1:11" x14ac:dyDescent="0.25">
      <c r="A1083" s="87"/>
      <c r="B1083" s="118"/>
      <c r="C1083" s="123"/>
      <c r="D1083" s="119" t="s">
        <v>1441</v>
      </c>
      <c r="E1083" s="119" t="s">
        <v>2107</v>
      </c>
      <c r="F1083" s="119" t="s">
        <v>2108</v>
      </c>
      <c r="G1083" s="119">
        <v>2</v>
      </c>
      <c r="H1083" s="120" t="s">
        <v>2437</v>
      </c>
      <c r="I1083" s="121"/>
      <c r="J1083" s="122" t="s">
        <v>2438</v>
      </c>
      <c r="K1083" s="51" t="s">
        <v>2439</v>
      </c>
    </row>
    <row r="1084" spans="1:11" x14ac:dyDescent="0.25">
      <c r="A1084" s="87"/>
      <c r="B1084" s="118"/>
      <c r="C1084" s="123"/>
      <c r="D1084" s="119" t="s">
        <v>1441</v>
      </c>
      <c r="E1084" s="119" t="s">
        <v>2107</v>
      </c>
      <c r="F1084" s="119" t="s">
        <v>2108</v>
      </c>
      <c r="G1084" s="119">
        <v>3</v>
      </c>
      <c r="H1084" s="120" t="s">
        <v>2440</v>
      </c>
      <c r="I1084" s="121"/>
      <c r="J1084" s="122" t="s">
        <v>2441</v>
      </c>
      <c r="K1084" s="51" t="s">
        <v>2442</v>
      </c>
    </row>
    <row r="1085" spans="1:11" x14ac:dyDescent="0.25">
      <c r="A1085" s="87"/>
      <c r="B1085" s="118"/>
      <c r="C1085" s="123"/>
      <c r="D1085" s="119" t="s">
        <v>1441</v>
      </c>
      <c r="E1085" s="119" t="s">
        <v>2107</v>
      </c>
      <c r="F1085" s="119" t="s">
        <v>2108</v>
      </c>
      <c r="G1085" s="119">
        <v>4</v>
      </c>
      <c r="H1085" s="120" t="s">
        <v>2443</v>
      </c>
      <c r="I1085" s="121"/>
      <c r="J1085" s="122" t="s">
        <v>2444</v>
      </c>
      <c r="K1085" s="51" t="s">
        <v>2445</v>
      </c>
    </row>
    <row r="1086" spans="1:11" x14ac:dyDescent="0.25">
      <c r="A1086" s="87"/>
      <c r="B1086" s="118"/>
      <c r="C1086" s="123"/>
      <c r="D1086" s="119" t="s">
        <v>1441</v>
      </c>
      <c r="E1086" s="119" t="s">
        <v>2107</v>
      </c>
      <c r="F1086" s="119" t="s">
        <v>2108</v>
      </c>
      <c r="G1086" s="119">
        <v>5</v>
      </c>
      <c r="H1086" s="120" t="s">
        <v>507</v>
      </c>
      <c r="I1086" s="121"/>
      <c r="J1086" s="122"/>
      <c r="K1086" s="51"/>
    </row>
    <row r="1087" spans="1:11" x14ac:dyDescent="0.25">
      <c r="A1087" s="87"/>
      <c r="B1087" s="118"/>
      <c r="C1087" s="123"/>
      <c r="D1087" s="119" t="s">
        <v>1441</v>
      </c>
      <c r="E1087" s="119" t="s">
        <v>2107</v>
      </c>
      <c r="F1087" s="119" t="s">
        <v>2107</v>
      </c>
      <c r="G1087" s="119">
        <v>6</v>
      </c>
      <c r="H1087" s="120" t="s">
        <v>510</v>
      </c>
      <c r="I1087" s="121"/>
      <c r="J1087" s="122" t="s">
        <v>2446</v>
      </c>
      <c r="K1087" s="51" t="s">
        <v>2447</v>
      </c>
    </row>
    <row r="1088" spans="1:11" x14ac:dyDescent="0.25">
      <c r="A1088" s="87"/>
      <c r="B1088" s="118"/>
      <c r="C1088" s="123"/>
      <c r="D1088" s="119" t="s">
        <v>1441</v>
      </c>
      <c r="E1088" s="119" t="s">
        <v>2107</v>
      </c>
      <c r="F1088" s="119" t="s">
        <v>1950</v>
      </c>
      <c r="G1088" s="119">
        <v>7</v>
      </c>
      <c r="H1088" s="120" t="s">
        <v>2121</v>
      </c>
      <c r="I1088" s="121"/>
      <c r="J1088" s="122" t="s">
        <v>2448</v>
      </c>
      <c r="K1088" s="51" t="s">
        <v>2449</v>
      </c>
    </row>
    <row r="1089" spans="1:11" x14ac:dyDescent="0.25">
      <c r="A1089" s="87"/>
      <c r="B1089" s="118"/>
      <c r="C1089" s="123"/>
      <c r="D1089" s="119" t="s">
        <v>1441</v>
      </c>
      <c r="E1089" s="119" t="s">
        <v>2107</v>
      </c>
      <c r="F1089" s="119" t="s">
        <v>1950</v>
      </c>
      <c r="G1089" s="119">
        <v>8</v>
      </c>
      <c r="H1089" s="120" t="s">
        <v>516</v>
      </c>
      <c r="I1089" s="121"/>
      <c r="J1089" s="122" t="s">
        <v>2450</v>
      </c>
      <c r="K1089" s="51" t="s">
        <v>2451</v>
      </c>
    </row>
    <row r="1090" spans="1:11" x14ac:dyDescent="0.25">
      <c r="A1090" s="87"/>
      <c r="B1090" s="118"/>
      <c r="C1090" s="123"/>
      <c r="D1090" s="119" t="s">
        <v>1400</v>
      </c>
      <c r="E1090" s="119" t="s">
        <v>1400</v>
      </c>
      <c r="F1090" s="119" t="s">
        <v>1414</v>
      </c>
      <c r="G1090" s="119">
        <v>9</v>
      </c>
      <c r="H1090" s="120" t="s">
        <v>519</v>
      </c>
      <c r="I1090" s="121"/>
      <c r="J1090" s="122" t="s">
        <v>2452</v>
      </c>
      <c r="K1090" s="51" t="s">
        <v>2453</v>
      </c>
    </row>
    <row r="1091" spans="1:11" x14ac:dyDescent="0.25">
      <c r="A1091" s="87"/>
      <c r="B1091" s="118"/>
      <c r="C1091" s="123"/>
      <c r="D1091" s="119" t="s">
        <v>1400</v>
      </c>
      <c r="E1091" s="119" t="s">
        <v>1400</v>
      </c>
      <c r="F1091" s="119" t="s">
        <v>1414</v>
      </c>
      <c r="G1091" s="119">
        <v>10</v>
      </c>
      <c r="H1091" s="120" t="s">
        <v>2454</v>
      </c>
      <c r="I1091" s="121"/>
      <c r="J1091" s="122" t="s">
        <v>2455</v>
      </c>
      <c r="K1091" s="51" t="s">
        <v>2456</v>
      </c>
    </row>
    <row r="1092" spans="1:11" x14ac:dyDescent="0.25">
      <c r="A1092" s="87"/>
      <c r="B1092" s="118"/>
      <c r="C1092" s="123"/>
      <c r="D1092" s="119" t="s">
        <v>1400</v>
      </c>
      <c r="E1092" s="119" t="s">
        <v>1400</v>
      </c>
      <c r="F1092" s="119" t="s">
        <v>1414</v>
      </c>
      <c r="G1092" s="119">
        <v>11</v>
      </c>
      <c r="H1092" s="120" t="s">
        <v>2457</v>
      </c>
      <c r="I1092" s="121"/>
      <c r="J1092" s="122" t="s">
        <v>2458</v>
      </c>
      <c r="K1092" s="51" t="s">
        <v>2459</v>
      </c>
    </row>
    <row r="1093" spans="1:11" x14ac:dyDescent="0.25">
      <c r="A1093" s="87"/>
      <c r="B1093" s="118"/>
      <c r="C1093" s="123"/>
      <c r="D1093" s="119" t="s">
        <v>1400</v>
      </c>
      <c r="E1093" s="119" t="s">
        <v>1400</v>
      </c>
      <c r="F1093" s="119" t="s">
        <v>1414</v>
      </c>
      <c r="G1093" s="119">
        <v>12</v>
      </c>
      <c r="H1093" s="120" t="s">
        <v>2460</v>
      </c>
      <c r="I1093" s="121"/>
      <c r="J1093" s="122" t="s">
        <v>2132</v>
      </c>
      <c r="K1093" s="51" t="s">
        <v>2133</v>
      </c>
    </row>
    <row r="1094" spans="1:11" x14ac:dyDescent="0.25">
      <c r="A1094" s="87"/>
      <c r="B1094" s="118"/>
      <c r="C1094" s="123"/>
      <c r="D1094" s="119" t="s">
        <v>1400</v>
      </c>
      <c r="E1094" s="119" t="s">
        <v>1400</v>
      </c>
      <c r="F1094" s="119" t="s">
        <v>1414</v>
      </c>
      <c r="G1094" s="119">
        <v>13</v>
      </c>
      <c r="H1094" s="120" t="s">
        <v>1655</v>
      </c>
      <c r="I1094" s="121"/>
      <c r="J1094" s="122" t="s">
        <v>2461</v>
      </c>
      <c r="K1094" s="51" t="s">
        <v>2462</v>
      </c>
    </row>
    <row r="1095" spans="1:11" x14ac:dyDescent="0.25">
      <c r="A1095" s="87"/>
      <c r="B1095" s="118"/>
      <c r="C1095" s="123"/>
      <c r="D1095" s="119" t="s">
        <v>1400</v>
      </c>
      <c r="E1095" s="119" t="s">
        <v>1400</v>
      </c>
      <c r="F1095" s="119" t="s">
        <v>1414</v>
      </c>
      <c r="G1095" s="119">
        <v>14</v>
      </c>
      <c r="H1095" s="120" t="s">
        <v>2463</v>
      </c>
      <c r="I1095" s="121"/>
      <c r="J1095" s="122"/>
      <c r="K1095" s="51"/>
    </row>
    <row r="1096" spans="1:11" x14ac:dyDescent="0.25">
      <c r="A1096" s="87"/>
      <c r="B1096" s="118"/>
      <c r="C1096" s="123"/>
      <c r="D1096" s="119" t="s">
        <v>1400</v>
      </c>
      <c r="E1096" s="119" t="s">
        <v>1400</v>
      </c>
      <c r="F1096" s="119" t="s">
        <v>1400</v>
      </c>
      <c r="G1096" s="119">
        <v>15</v>
      </c>
      <c r="H1096" s="120" t="s">
        <v>2464</v>
      </c>
      <c r="I1096" s="121"/>
      <c r="J1096" s="122"/>
      <c r="K1096" s="51"/>
    </row>
    <row r="1097" spans="1:11" x14ac:dyDescent="0.25">
      <c r="A1097" s="87"/>
      <c r="B1097" s="118"/>
      <c r="C1097" s="123"/>
      <c r="D1097" s="119" t="s">
        <v>1400</v>
      </c>
      <c r="E1097" s="119" t="s">
        <v>1400</v>
      </c>
      <c r="F1097" s="119" t="s">
        <v>703</v>
      </c>
      <c r="G1097" s="119">
        <v>16</v>
      </c>
      <c r="H1097" s="120" t="s">
        <v>1940</v>
      </c>
      <c r="I1097" s="121"/>
      <c r="J1097" s="122"/>
      <c r="K1097" s="51"/>
    </row>
    <row r="1098" spans="1:11" x14ac:dyDescent="0.25">
      <c r="A1098" s="88"/>
      <c r="B1098" s="97"/>
      <c r="C1098" s="85"/>
      <c r="D1098" s="13" t="s">
        <v>1400</v>
      </c>
      <c r="E1098" s="13" t="s">
        <v>1400</v>
      </c>
      <c r="F1098" s="13" t="s">
        <v>1533</v>
      </c>
      <c r="G1098" s="13">
        <v>17</v>
      </c>
      <c r="H1098" s="14" t="s">
        <v>40</v>
      </c>
      <c r="I1098" s="91"/>
      <c r="J1098" s="18" t="s">
        <v>1543</v>
      </c>
      <c r="K1098" s="52" t="s">
        <v>1544</v>
      </c>
    </row>
    <row r="1099" spans="1:11" x14ac:dyDescent="0.25">
      <c r="A1099" s="98" t="s">
        <v>184</v>
      </c>
      <c r="B1099" s="95" t="s">
        <v>3060</v>
      </c>
      <c r="C1099" s="83" t="s">
        <v>1434</v>
      </c>
      <c r="D1099" s="6" t="s">
        <v>1400</v>
      </c>
      <c r="E1099" s="6" t="s">
        <v>1400</v>
      </c>
      <c r="F1099" s="6" t="s">
        <v>1533</v>
      </c>
      <c r="G1099" s="6">
        <v>1</v>
      </c>
      <c r="H1099" s="7" t="s">
        <v>40</v>
      </c>
      <c r="I1099" s="92" t="s">
        <v>1387</v>
      </c>
      <c r="J1099" s="16" t="s">
        <v>1543</v>
      </c>
      <c r="K1099" s="50" t="s">
        <v>1544</v>
      </c>
    </row>
    <row r="1100" spans="1:11" x14ac:dyDescent="0.25">
      <c r="A1100" s="87"/>
      <c r="B1100" s="118"/>
      <c r="C1100" s="123"/>
      <c r="D1100" s="119" t="s">
        <v>1400</v>
      </c>
      <c r="E1100" s="119" t="s">
        <v>1400</v>
      </c>
      <c r="F1100" s="119" t="s">
        <v>703</v>
      </c>
      <c r="G1100" s="119">
        <v>2</v>
      </c>
      <c r="H1100" s="120" t="s">
        <v>1940</v>
      </c>
      <c r="I1100" s="124"/>
      <c r="J1100" s="122"/>
      <c r="K1100" s="51"/>
    </row>
    <row r="1101" spans="1:11" x14ac:dyDescent="0.25">
      <c r="A1101" s="87"/>
      <c r="B1101" s="118"/>
      <c r="C1101" s="123"/>
      <c r="D1101" s="119" t="s">
        <v>1400</v>
      </c>
      <c r="E1101" s="119" t="s">
        <v>1400</v>
      </c>
      <c r="F1101" s="119" t="s">
        <v>1400</v>
      </c>
      <c r="G1101" s="119">
        <v>3</v>
      </c>
      <c r="H1101" s="120" t="s">
        <v>2464</v>
      </c>
      <c r="I1101" s="124"/>
      <c r="J1101" s="122"/>
      <c r="K1101" s="51"/>
    </row>
    <row r="1102" spans="1:11" x14ac:dyDescent="0.25">
      <c r="A1102" s="87"/>
      <c r="B1102" s="118"/>
      <c r="C1102" s="123"/>
      <c r="D1102" s="119" t="s">
        <v>1400</v>
      </c>
      <c r="E1102" s="119" t="s">
        <v>1400</v>
      </c>
      <c r="F1102" s="119" t="s">
        <v>1414</v>
      </c>
      <c r="G1102" s="119">
        <v>4</v>
      </c>
      <c r="H1102" s="120" t="s">
        <v>2463</v>
      </c>
      <c r="I1102" s="124"/>
      <c r="J1102" s="122"/>
      <c r="K1102" s="51"/>
    </row>
    <row r="1103" spans="1:11" x14ac:dyDescent="0.25">
      <c r="A1103" s="87"/>
      <c r="B1103" s="118"/>
      <c r="C1103" s="123"/>
      <c r="D1103" s="119" t="s">
        <v>1400</v>
      </c>
      <c r="E1103" s="119" t="s">
        <v>1400</v>
      </c>
      <c r="F1103" s="119" t="s">
        <v>1414</v>
      </c>
      <c r="G1103" s="119">
        <v>5</v>
      </c>
      <c r="H1103" s="120" t="s">
        <v>1655</v>
      </c>
      <c r="I1103" s="124"/>
      <c r="J1103" s="122" t="s">
        <v>2461</v>
      </c>
      <c r="K1103" s="51" t="s">
        <v>2462</v>
      </c>
    </row>
    <row r="1104" spans="1:11" x14ac:dyDescent="0.25">
      <c r="A1104" s="87"/>
      <c r="B1104" s="118"/>
      <c r="C1104" s="123"/>
      <c r="D1104" s="119" t="s">
        <v>1400</v>
      </c>
      <c r="E1104" s="119" t="s">
        <v>1400</v>
      </c>
      <c r="F1104" s="119" t="s">
        <v>1414</v>
      </c>
      <c r="G1104" s="119">
        <v>6</v>
      </c>
      <c r="H1104" s="120" t="s">
        <v>2460</v>
      </c>
      <c r="I1104" s="124"/>
      <c r="J1104" s="122" t="s">
        <v>2132</v>
      </c>
      <c r="K1104" s="51" t="s">
        <v>2133</v>
      </c>
    </row>
    <row r="1105" spans="1:11" x14ac:dyDescent="0.25">
      <c r="A1105" s="87"/>
      <c r="B1105" s="118"/>
      <c r="C1105" s="123"/>
      <c r="D1105" s="119" t="s">
        <v>1400</v>
      </c>
      <c r="E1105" s="119" t="s">
        <v>1400</v>
      </c>
      <c r="F1105" s="119" t="s">
        <v>1414</v>
      </c>
      <c r="G1105" s="119">
        <v>7</v>
      </c>
      <c r="H1105" s="120" t="s">
        <v>2457</v>
      </c>
      <c r="I1105" s="124"/>
      <c r="J1105" s="122" t="s">
        <v>2458</v>
      </c>
      <c r="K1105" s="51" t="s">
        <v>2459</v>
      </c>
    </row>
    <row r="1106" spans="1:11" x14ac:dyDescent="0.25">
      <c r="A1106" s="87"/>
      <c r="B1106" s="118"/>
      <c r="C1106" s="123"/>
      <c r="D1106" s="119" t="s">
        <v>1400</v>
      </c>
      <c r="E1106" s="119" t="s">
        <v>1400</v>
      </c>
      <c r="F1106" s="119" t="s">
        <v>1414</v>
      </c>
      <c r="G1106" s="119">
        <v>8</v>
      </c>
      <c r="H1106" s="120" t="s">
        <v>2454</v>
      </c>
      <c r="I1106" s="124"/>
      <c r="J1106" s="122" t="s">
        <v>2455</v>
      </c>
      <c r="K1106" s="51" t="s">
        <v>2456</v>
      </c>
    </row>
    <row r="1107" spans="1:11" x14ac:dyDescent="0.25">
      <c r="A1107" s="87"/>
      <c r="B1107" s="118"/>
      <c r="C1107" s="123"/>
      <c r="D1107" s="119" t="s">
        <v>1400</v>
      </c>
      <c r="E1107" s="119" t="s">
        <v>1400</v>
      </c>
      <c r="F1107" s="119" t="s">
        <v>1414</v>
      </c>
      <c r="G1107" s="119">
        <v>9</v>
      </c>
      <c r="H1107" s="120" t="s">
        <v>519</v>
      </c>
      <c r="I1107" s="124"/>
      <c r="J1107" s="122" t="s">
        <v>2452</v>
      </c>
      <c r="K1107" s="51" t="s">
        <v>2453</v>
      </c>
    </row>
    <row r="1108" spans="1:11" x14ac:dyDescent="0.25">
      <c r="A1108" s="87"/>
      <c r="B1108" s="118"/>
      <c r="C1108" s="123"/>
      <c r="D1108" s="119" t="s">
        <v>1441</v>
      </c>
      <c r="E1108" s="119" t="s">
        <v>2107</v>
      </c>
      <c r="F1108" s="119" t="s">
        <v>1950</v>
      </c>
      <c r="G1108" s="119">
        <v>10</v>
      </c>
      <c r="H1108" s="120" t="s">
        <v>516</v>
      </c>
      <c r="I1108" s="124"/>
      <c r="J1108" s="122" t="s">
        <v>2450</v>
      </c>
      <c r="K1108" s="51" t="s">
        <v>2451</v>
      </c>
    </row>
    <row r="1109" spans="1:11" x14ac:dyDescent="0.25">
      <c r="A1109" s="87"/>
      <c r="B1109" s="118"/>
      <c r="C1109" s="123"/>
      <c r="D1109" s="119" t="s">
        <v>1441</v>
      </c>
      <c r="E1109" s="119" t="s">
        <v>2107</v>
      </c>
      <c r="F1109" s="119" t="s">
        <v>1950</v>
      </c>
      <c r="G1109" s="119">
        <v>11</v>
      </c>
      <c r="H1109" s="120" t="s">
        <v>2121</v>
      </c>
      <c r="I1109" s="124"/>
      <c r="J1109" s="122" t="s">
        <v>2448</v>
      </c>
      <c r="K1109" s="51" t="s">
        <v>2449</v>
      </c>
    </row>
    <row r="1110" spans="1:11" x14ac:dyDescent="0.25">
      <c r="A1110" s="87"/>
      <c r="B1110" s="118"/>
      <c r="C1110" s="123"/>
      <c r="D1110" s="119" t="s">
        <v>1441</v>
      </c>
      <c r="E1110" s="119" t="s">
        <v>2107</v>
      </c>
      <c r="F1110" s="119" t="s">
        <v>2107</v>
      </c>
      <c r="G1110" s="119">
        <v>12</v>
      </c>
      <c r="H1110" s="120" t="s">
        <v>510</v>
      </c>
      <c r="I1110" s="124"/>
      <c r="J1110" s="122" t="s">
        <v>2446</v>
      </c>
      <c r="K1110" s="51" t="s">
        <v>2447</v>
      </c>
    </row>
    <row r="1111" spans="1:11" x14ac:dyDescent="0.25">
      <c r="A1111" s="87"/>
      <c r="B1111" s="118"/>
      <c r="C1111" s="123"/>
      <c r="D1111" s="119" t="s">
        <v>1441</v>
      </c>
      <c r="E1111" s="119" t="s">
        <v>2107</v>
      </c>
      <c r="F1111" s="119" t="s">
        <v>2108</v>
      </c>
      <c r="G1111" s="119">
        <v>13</v>
      </c>
      <c r="H1111" s="120" t="s">
        <v>507</v>
      </c>
      <c r="I1111" s="124"/>
      <c r="J1111" s="122"/>
      <c r="K1111" s="51"/>
    </row>
    <row r="1112" spans="1:11" x14ac:dyDescent="0.25">
      <c r="A1112" s="87"/>
      <c r="B1112" s="118"/>
      <c r="C1112" s="123"/>
      <c r="D1112" s="119" t="s">
        <v>1441</v>
      </c>
      <c r="E1112" s="119" t="s">
        <v>2107</v>
      </c>
      <c r="F1112" s="119" t="s">
        <v>2108</v>
      </c>
      <c r="G1112" s="119">
        <v>14</v>
      </c>
      <c r="H1112" s="120" t="s">
        <v>2443</v>
      </c>
      <c r="I1112" s="124"/>
      <c r="J1112" s="122" t="s">
        <v>2444</v>
      </c>
      <c r="K1112" s="51" t="s">
        <v>2445</v>
      </c>
    </row>
    <row r="1113" spans="1:11" x14ac:dyDescent="0.25">
      <c r="A1113" s="87"/>
      <c r="B1113" s="118"/>
      <c r="C1113" s="123"/>
      <c r="D1113" s="119" t="s">
        <v>1441</v>
      </c>
      <c r="E1113" s="119" t="s">
        <v>2107</v>
      </c>
      <c r="F1113" s="119" t="s">
        <v>2108</v>
      </c>
      <c r="G1113" s="119">
        <v>15</v>
      </c>
      <c r="H1113" s="120" t="s">
        <v>2440</v>
      </c>
      <c r="I1113" s="124"/>
      <c r="J1113" s="122" t="s">
        <v>2441</v>
      </c>
      <c r="K1113" s="51" t="s">
        <v>2442</v>
      </c>
    </row>
    <row r="1114" spans="1:11" x14ac:dyDescent="0.25">
      <c r="A1114" s="87"/>
      <c r="B1114" s="118"/>
      <c r="C1114" s="123"/>
      <c r="D1114" s="119" t="s">
        <v>1441</v>
      </c>
      <c r="E1114" s="119" t="s">
        <v>2107</v>
      </c>
      <c r="F1114" s="119" t="s">
        <v>2108</v>
      </c>
      <c r="G1114" s="119">
        <v>16</v>
      </c>
      <c r="H1114" s="120" t="s">
        <v>2437</v>
      </c>
      <c r="I1114" s="124"/>
      <c r="J1114" s="122" t="s">
        <v>2438</v>
      </c>
      <c r="K1114" s="51" t="s">
        <v>2439</v>
      </c>
    </row>
    <row r="1115" spans="1:11" x14ac:dyDescent="0.25">
      <c r="A1115" s="88"/>
      <c r="B1115" s="97"/>
      <c r="C1115" s="85"/>
      <c r="D1115" s="13" t="s">
        <v>1441</v>
      </c>
      <c r="E1115" s="13" t="s">
        <v>2107</v>
      </c>
      <c r="F1115" s="13" t="s">
        <v>2108</v>
      </c>
      <c r="G1115" s="13">
        <v>17</v>
      </c>
      <c r="H1115" s="14" t="s">
        <v>2109</v>
      </c>
      <c r="I1115" s="94"/>
      <c r="J1115" s="18" t="s">
        <v>2435</v>
      </c>
      <c r="K1115" s="52" t="s">
        <v>2436</v>
      </c>
    </row>
    <row r="1116" spans="1:11" x14ac:dyDescent="0.25">
      <c r="A1116" s="98" t="s">
        <v>98</v>
      </c>
      <c r="B1116" s="80" t="s">
        <v>3072</v>
      </c>
      <c r="C1116" s="144" t="s">
        <v>1455</v>
      </c>
      <c r="D1116" s="138" t="s">
        <v>1441</v>
      </c>
      <c r="E1116" s="138" t="s">
        <v>1441</v>
      </c>
      <c r="F1116" s="138" t="s">
        <v>1441</v>
      </c>
      <c r="G1116" s="138">
        <v>1</v>
      </c>
      <c r="H1116" s="139" t="s">
        <v>97</v>
      </c>
      <c r="I1116" s="141" t="s">
        <v>9</v>
      </c>
      <c r="J1116" s="126" t="s">
        <v>2465</v>
      </c>
      <c r="K1116" s="140" t="s">
        <v>2466</v>
      </c>
    </row>
    <row r="1117" spans="1:11" x14ac:dyDescent="0.25">
      <c r="A1117" s="87"/>
      <c r="B1117" s="131"/>
      <c r="C1117" s="145"/>
      <c r="D1117" s="119" t="s">
        <v>1441</v>
      </c>
      <c r="E1117" s="119" t="s">
        <v>1441</v>
      </c>
      <c r="F1117" s="119" t="s">
        <v>878</v>
      </c>
      <c r="G1117" s="119">
        <v>2</v>
      </c>
      <c r="H1117" s="120" t="s">
        <v>101</v>
      </c>
      <c r="I1117" s="142"/>
      <c r="J1117" s="122" t="s">
        <v>2467</v>
      </c>
      <c r="K1117" s="51" t="s">
        <v>2468</v>
      </c>
    </row>
    <row r="1118" spans="1:11" x14ac:dyDescent="0.25">
      <c r="A1118" s="87"/>
      <c r="B1118" s="131"/>
      <c r="C1118" s="145"/>
      <c r="D1118" s="119" t="s">
        <v>1441</v>
      </c>
      <c r="E1118" s="119" t="s">
        <v>1441</v>
      </c>
      <c r="F1118" s="119" t="s">
        <v>878</v>
      </c>
      <c r="G1118" s="119">
        <v>3</v>
      </c>
      <c r="H1118" s="120" t="s">
        <v>104</v>
      </c>
      <c r="I1118" s="142"/>
      <c r="J1118" s="122" t="s">
        <v>2469</v>
      </c>
      <c r="K1118" s="51" t="s">
        <v>2470</v>
      </c>
    </row>
    <row r="1119" spans="1:11" x14ac:dyDescent="0.25">
      <c r="A1119" s="87"/>
      <c r="B1119" s="131"/>
      <c r="C1119" s="145"/>
      <c r="D1119" s="119" t="s">
        <v>1441</v>
      </c>
      <c r="E1119" s="119" t="s">
        <v>1441</v>
      </c>
      <c r="F1119" s="119" t="s">
        <v>878</v>
      </c>
      <c r="G1119" s="119">
        <v>4</v>
      </c>
      <c r="H1119" s="120" t="s">
        <v>2471</v>
      </c>
      <c r="I1119" s="142"/>
      <c r="J1119" s="122" t="s">
        <v>2472</v>
      </c>
      <c r="K1119" s="51" t="s">
        <v>2473</v>
      </c>
    </row>
    <row r="1120" spans="1:11" x14ac:dyDescent="0.25">
      <c r="A1120" s="87"/>
      <c r="B1120" s="131"/>
      <c r="C1120" s="145"/>
      <c r="D1120" s="119" t="s">
        <v>1441</v>
      </c>
      <c r="E1120" s="119" t="s">
        <v>1441</v>
      </c>
      <c r="F1120" s="119" t="s">
        <v>878</v>
      </c>
      <c r="G1120" s="119">
        <v>5</v>
      </c>
      <c r="H1120" s="120" t="s">
        <v>2474</v>
      </c>
      <c r="I1120" s="142"/>
      <c r="J1120" s="122" t="s">
        <v>2475</v>
      </c>
      <c r="K1120" s="51" t="s">
        <v>2476</v>
      </c>
    </row>
    <row r="1121" spans="1:11" x14ac:dyDescent="0.25">
      <c r="A1121" s="87"/>
      <c r="B1121" s="131"/>
      <c r="C1121" s="145"/>
      <c r="D1121" s="119" t="s">
        <v>1441</v>
      </c>
      <c r="E1121" s="119" t="s">
        <v>2477</v>
      </c>
      <c r="F1121" s="119" t="s">
        <v>1455</v>
      </c>
      <c r="G1121" s="119">
        <v>6</v>
      </c>
      <c r="H1121" s="120" t="s">
        <v>113</v>
      </c>
      <c r="I1121" s="142"/>
      <c r="J1121" s="122" t="s">
        <v>2478</v>
      </c>
      <c r="K1121" s="51" t="s">
        <v>2479</v>
      </c>
    </row>
    <row r="1122" spans="1:11" x14ac:dyDescent="0.25">
      <c r="A1122" s="87"/>
      <c r="B1122" s="131"/>
      <c r="C1122" s="145"/>
      <c r="D1122" s="119" t="s">
        <v>1441</v>
      </c>
      <c r="E1122" s="119" t="s">
        <v>2477</v>
      </c>
      <c r="F1122" s="119" t="s">
        <v>1455</v>
      </c>
      <c r="G1122" s="119">
        <v>7</v>
      </c>
      <c r="H1122" s="120" t="s">
        <v>2480</v>
      </c>
      <c r="I1122" s="142"/>
      <c r="J1122" s="122" t="s">
        <v>2481</v>
      </c>
      <c r="K1122" s="51" t="s">
        <v>2482</v>
      </c>
    </row>
    <row r="1123" spans="1:11" x14ac:dyDescent="0.25">
      <c r="A1123" s="87"/>
      <c r="B1123" s="131"/>
      <c r="C1123" s="145"/>
      <c r="D1123" s="119" t="s">
        <v>1441</v>
      </c>
      <c r="E1123" s="119" t="s">
        <v>2477</v>
      </c>
      <c r="F1123" s="119" t="s">
        <v>1455</v>
      </c>
      <c r="G1123" s="119">
        <v>8</v>
      </c>
      <c r="H1123" s="120" t="s">
        <v>119</v>
      </c>
      <c r="I1123" s="142"/>
      <c r="J1123" s="122" t="s">
        <v>2483</v>
      </c>
      <c r="K1123" s="51" t="s">
        <v>2484</v>
      </c>
    </row>
    <row r="1124" spans="1:11" x14ac:dyDescent="0.25">
      <c r="A1124" s="87"/>
      <c r="B1124" s="131"/>
      <c r="C1124" s="145"/>
      <c r="D1124" s="119" t="s">
        <v>1441</v>
      </c>
      <c r="E1124" s="119" t="s">
        <v>2477</v>
      </c>
      <c r="F1124" s="119" t="s">
        <v>1455</v>
      </c>
      <c r="G1124" s="119">
        <v>9</v>
      </c>
      <c r="H1124" s="120" t="s">
        <v>2485</v>
      </c>
      <c r="I1124" s="142"/>
      <c r="J1124" s="122" t="s">
        <v>2486</v>
      </c>
      <c r="K1124" s="51" t="s">
        <v>2487</v>
      </c>
    </row>
    <row r="1125" spans="1:11" x14ac:dyDescent="0.25">
      <c r="A1125" s="87"/>
      <c r="B1125" s="131"/>
      <c r="C1125" s="145"/>
      <c r="D1125" s="119" t="s">
        <v>1441</v>
      </c>
      <c r="E1125" s="119" t="s">
        <v>2477</v>
      </c>
      <c r="F1125" s="119" t="s">
        <v>1455</v>
      </c>
      <c r="G1125" s="119">
        <v>10</v>
      </c>
      <c r="H1125" s="120" t="s">
        <v>125</v>
      </c>
      <c r="I1125" s="142"/>
      <c r="J1125" s="122" t="s">
        <v>2488</v>
      </c>
      <c r="K1125" s="51" t="s">
        <v>2489</v>
      </c>
    </row>
    <row r="1126" spans="1:11" x14ac:dyDescent="0.25">
      <c r="A1126" s="87"/>
      <c r="B1126" s="131"/>
      <c r="C1126" s="145"/>
      <c r="D1126" s="119" t="s">
        <v>1441</v>
      </c>
      <c r="E1126" s="119" t="s">
        <v>2477</v>
      </c>
      <c r="F1126" s="119" t="s">
        <v>1455</v>
      </c>
      <c r="G1126" s="119">
        <v>11</v>
      </c>
      <c r="H1126" s="120" t="s">
        <v>128</v>
      </c>
      <c r="I1126" s="142"/>
      <c r="J1126" s="122" t="s">
        <v>2490</v>
      </c>
      <c r="K1126" s="51" t="s">
        <v>2491</v>
      </c>
    </row>
    <row r="1127" spans="1:11" x14ac:dyDescent="0.25">
      <c r="A1127" s="87"/>
      <c r="B1127" s="131"/>
      <c r="C1127" s="145"/>
      <c r="D1127" s="119" t="s">
        <v>1441</v>
      </c>
      <c r="E1127" s="119" t="s">
        <v>2477</v>
      </c>
      <c r="F1127" s="119" t="s">
        <v>1455</v>
      </c>
      <c r="G1127" s="119">
        <v>12</v>
      </c>
      <c r="H1127" s="120" t="s">
        <v>131</v>
      </c>
      <c r="I1127" s="142"/>
      <c r="J1127" s="122" t="s">
        <v>2492</v>
      </c>
      <c r="K1127" s="51" t="s">
        <v>2493</v>
      </c>
    </row>
    <row r="1128" spans="1:11" x14ac:dyDescent="0.25">
      <c r="A1128" s="87"/>
      <c r="B1128" s="131"/>
      <c r="C1128" s="145"/>
      <c r="D1128" s="119" t="s">
        <v>1400</v>
      </c>
      <c r="E1128" s="119" t="s">
        <v>1400</v>
      </c>
      <c r="F1128" s="119" t="s">
        <v>703</v>
      </c>
      <c r="G1128" s="119">
        <v>13</v>
      </c>
      <c r="H1128" s="120" t="s">
        <v>134</v>
      </c>
      <c r="I1128" s="142"/>
      <c r="J1128" s="122" t="s">
        <v>2494</v>
      </c>
      <c r="K1128" s="51" t="s">
        <v>2495</v>
      </c>
    </row>
    <row r="1129" spans="1:11" x14ac:dyDescent="0.25">
      <c r="A1129" s="87"/>
      <c r="B1129" s="131"/>
      <c r="C1129" s="145"/>
      <c r="D1129" s="119" t="s">
        <v>1400</v>
      </c>
      <c r="E1129" s="119" t="s">
        <v>1400</v>
      </c>
      <c r="F1129" s="119" t="s">
        <v>703</v>
      </c>
      <c r="G1129" s="119">
        <v>14</v>
      </c>
      <c r="H1129" s="120" t="s">
        <v>137</v>
      </c>
      <c r="I1129" s="142"/>
      <c r="J1129" s="122" t="s">
        <v>2496</v>
      </c>
      <c r="K1129" s="51" t="s">
        <v>2497</v>
      </c>
    </row>
    <row r="1130" spans="1:11" x14ac:dyDescent="0.25">
      <c r="A1130" s="87"/>
      <c r="B1130" s="131"/>
      <c r="C1130" s="145"/>
      <c r="D1130" s="119" t="s">
        <v>1400</v>
      </c>
      <c r="E1130" s="119" t="s">
        <v>1400</v>
      </c>
      <c r="F1130" s="119" t="s">
        <v>703</v>
      </c>
      <c r="G1130" s="119">
        <v>15</v>
      </c>
      <c r="H1130" s="120" t="s">
        <v>2498</v>
      </c>
      <c r="I1130" s="142"/>
      <c r="J1130" s="122" t="s">
        <v>2499</v>
      </c>
      <c r="K1130" s="51" t="s">
        <v>2500</v>
      </c>
    </row>
    <row r="1131" spans="1:11" x14ac:dyDescent="0.25">
      <c r="A1131" s="87"/>
      <c r="B1131" s="131"/>
      <c r="C1131" s="145"/>
      <c r="D1131" s="119" t="s">
        <v>1400</v>
      </c>
      <c r="E1131" s="119" t="s">
        <v>1400</v>
      </c>
      <c r="F1131" s="119" t="s">
        <v>703</v>
      </c>
      <c r="G1131" s="119">
        <v>16</v>
      </c>
      <c r="H1131" s="120" t="s">
        <v>143</v>
      </c>
      <c r="I1131" s="142"/>
      <c r="J1131" s="122" t="s">
        <v>2501</v>
      </c>
      <c r="K1131" s="51" t="s">
        <v>2502</v>
      </c>
    </row>
    <row r="1132" spans="1:11" x14ac:dyDescent="0.25">
      <c r="A1132" s="87"/>
      <c r="B1132" s="131"/>
      <c r="C1132" s="145"/>
      <c r="D1132" s="119" t="s">
        <v>1400</v>
      </c>
      <c r="E1132" s="119" t="s">
        <v>1400</v>
      </c>
      <c r="F1132" s="119" t="s">
        <v>1503</v>
      </c>
      <c r="G1132" s="119">
        <v>17</v>
      </c>
      <c r="H1132" s="120" t="s">
        <v>706</v>
      </c>
      <c r="I1132" s="142"/>
      <c r="J1132" s="122" t="s">
        <v>2297</v>
      </c>
      <c r="K1132" s="51" t="s">
        <v>2298</v>
      </c>
    </row>
    <row r="1133" spans="1:11" x14ac:dyDescent="0.25">
      <c r="A1133" s="88"/>
      <c r="B1133" s="100"/>
      <c r="C1133" s="146"/>
      <c r="D1133" s="13" t="s">
        <v>1400</v>
      </c>
      <c r="E1133" s="13" t="s">
        <v>1400</v>
      </c>
      <c r="F1133" s="13" t="s">
        <v>1533</v>
      </c>
      <c r="G1133" s="13">
        <v>18</v>
      </c>
      <c r="H1133" s="14" t="s">
        <v>40</v>
      </c>
      <c r="I1133" s="143"/>
      <c r="J1133" s="18" t="s">
        <v>1543</v>
      </c>
      <c r="K1133" s="52" t="s">
        <v>1544</v>
      </c>
    </row>
    <row r="1134" spans="1:11" x14ac:dyDescent="0.25">
      <c r="A1134" s="98" t="s">
        <v>98</v>
      </c>
      <c r="B1134" s="80" t="s">
        <v>3073</v>
      </c>
      <c r="C1134" s="83" t="s">
        <v>1455</v>
      </c>
      <c r="D1134" s="6" t="s">
        <v>1400</v>
      </c>
      <c r="E1134" s="6" t="s">
        <v>1400</v>
      </c>
      <c r="F1134" s="6" t="s">
        <v>1533</v>
      </c>
      <c r="G1134" s="6">
        <v>1</v>
      </c>
      <c r="H1134" s="7" t="s">
        <v>40</v>
      </c>
      <c r="I1134" s="92" t="s">
        <v>1387</v>
      </c>
      <c r="J1134" s="16" t="s">
        <v>1543</v>
      </c>
      <c r="K1134" s="50" t="s">
        <v>1544</v>
      </c>
    </row>
    <row r="1135" spans="1:11" x14ac:dyDescent="0.25">
      <c r="A1135" s="87"/>
      <c r="B1135" s="131"/>
      <c r="C1135" s="123"/>
      <c r="D1135" s="119" t="s">
        <v>1400</v>
      </c>
      <c r="E1135" s="119" t="s">
        <v>1400</v>
      </c>
      <c r="F1135" s="119" t="s">
        <v>1503</v>
      </c>
      <c r="G1135" s="119">
        <v>2</v>
      </c>
      <c r="H1135" s="120" t="s">
        <v>706</v>
      </c>
      <c r="I1135" s="124"/>
      <c r="J1135" s="122" t="s">
        <v>2297</v>
      </c>
      <c r="K1135" s="51" t="s">
        <v>2298</v>
      </c>
    </row>
    <row r="1136" spans="1:11" x14ac:dyDescent="0.25">
      <c r="A1136" s="87"/>
      <c r="B1136" s="131"/>
      <c r="C1136" s="123"/>
      <c r="D1136" s="119" t="s">
        <v>1400</v>
      </c>
      <c r="E1136" s="119" t="s">
        <v>1400</v>
      </c>
      <c r="F1136" s="119" t="s">
        <v>703</v>
      </c>
      <c r="G1136" s="119">
        <v>3</v>
      </c>
      <c r="H1136" s="120" t="s">
        <v>143</v>
      </c>
      <c r="I1136" s="124"/>
      <c r="J1136" s="122" t="s">
        <v>2501</v>
      </c>
      <c r="K1136" s="51" t="s">
        <v>2502</v>
      </c>
    </row>
    <row r="1137" spans="1:11" x14ac:dyDescent="0.25">
      <c r="A1137" s="87"/>
      <c r="B1137" s="131"/>
      <c r="C1137" s="123"/>
      <c r="D1137" s="119" t="s">
        <v>1400</v>
      </c>
      <c r="E1137" s="119" t="s">
        <v>1400</v>
      </c>
      <c r="F1137" s="119" t="s">
        <v>703</v>
      </c>
      <c r="G1137" s="119">
        <v>4</v>
      </c>
      <c r="H1137" s="120" t="s">
        <v>2498</v>
      </c>
      <c r="I1137" s="124"/>
      <c r="J1137" s="122" t="s">
        <v>2499</v>
      </c>
      <c r="K1137" s="51" t="s">
        <v>2500</v>
      </c>
    </row>
    <row r="1138" spans="1:11" x14ac:dyDescent="0.25">
      <c r="A1138" s="87"/>
      <c r="B1138" s="131"/>
      <c r="C1138" s="123"/>
      <c r="D1138" s="119" t="s">
        <v>1400</v>
      </c>
      <c r="E1138" s="119" t="s">
        <v>1400</v>
      </c>
      <c r="F1138" s="119" t="s">
        <v>703</v>
      </c>
      <c r="G1138" s="119">
        <v>5</v>
      </c>
      <c r="H1138" s="120" t="s">
        <v>137</v>
      </c>
      <c r="I1138" s="124"/>
      <c r="J1138" s="122" t="s">
        <v>2496</v>
      </c>
      <c r="K1138" s="51" t="s">
        <v>2497</v>
      </c>
    </row>
    <row r="1139" spans="1:11" x14ac:dyDescent="0.25">
      <c r="A1139" s="87"/>
      <c r="B1139" s="131"/>
      <c r="C1139" s="123"/>
      <c r="D1139" s="119" t="s">
        <v>1400</v>
      </c>
      <c r="E1139" s="119" t="s">
        <v>1400</v>
      </c>
      <c r="F1139" s="119" t="s">
        <v>703</v>
      </c>
      <c r="G1139" s="119">
        <v>6</v>
      </c>
      <c r="H1139" s="120" t="s">
        <v>134</v>
      </c>
      <c r="I1139" s="124"/>
      <c r="J1139" s="122" t="s">
        <v>2494</v>
      </c>
      <c r="K1139" s="51" t="s">
        <v>2495</v>
      </c>
    </row>
    <row r="1140" spans="1:11" x14ac:dyDescent="0.25">
      <c r="A1140" s="87"/>
      <c r="B1140" s="131"/>
      <c r="C1140" s="123"/>
      <c r="D1140" s="119" t="s">
        <v>1441</v>
      </c>
      <c r="E1140" s="119" t="s">
        <v>2477</v>
      </c>
      <c r="F1140" s="119" t="s">
        <v>1455</v>
      </c>
      <c r="G1140" s="119">
        <v>7</v>
      </c>
      <c r="H1140" s="120" t="s">
        <v>131</v>
      </c>
      <c r="I1140" s="124"/>
      <c r="J1140" s="122" t="s">
        <v>2492</v>
      </c>
      <c r="K1140" s="51" t="s">
        <v>2493</v>
      </c>
    </row>
    <row r="1141" spans="1:11" x14ac:dyDescent="0.25">
      <c r="A1141" s="87"/>
      <c r="B1141" s="131"/>
      <c r="C1141" s="123"/>
      <c r="D1141" s="119" t="s">
        <v>1441</v>
      </c>
      <c r="E1141" s="119" t="s">
        <v>2477</v>
      </c>
      <c r="F1141" s="119" t="s">
        <v>1455</v>
      </c>
      <c r="G1141" s="119">
        <v>8</v>
      </c>
      <c r="H1141" s="120" t="s">
        <v>128</v>
      </c>
      <c r="I1141" s="124"/>
      <c r="J1141" s="122" t="s">
        <v>2490</v>
      </c>
      <c r="K1141" s="51" t="s">
        <v>2491</v>
      </c>
    </row>
    <row r="1142" spans="1:11" x14ac:dyDescent="0.25">
      <c r="A1142" s="87"/>
      <c r="B1142" s="131"/>
      <c r="C1142" s="123"/>
      <c r="D1142" s="119" t="s">
        <v>1441</v>
      </c>
      <c r="E1142" s="119" t="s">
        <v>2477</v>
      </c>
      <c r="F1142" s="119" t="s">
        <v>1455</v>
      </c>
      <c r="G1142" s="119">
        <v>9</v>
      </c>
      <c r="H1142" s="120" t="s">
        <v>125</v>
      </c>
      <c r="I1142" s="124"/>
      <c r="J1142" s="122" t="s">
        <v>2488</v>
      </c>
      <c r="K1142" s="51" t="s">
        <v>2489</v>
      </c>
    </row>
    <row r="1143" spans="1:11" x14ac:dyDescent="0.25">
      <c r="A1143" s="87"/>
      <c r="B1143" s="131"/>
      <c r="C1143" s="123"/>
      <c r="D1143" s="119" t="s">
        <v>1441</v>
      </c>
      <c r="E1143" s="119" t="s">
        <v>2477</v>
      </c>
      <c r="F1143" s="119" t="s">
        <v>1455</v>
      </c>
      <c r="G1143" s="119">
        <v>10</v>
      </c>
      <c r="H1143" s="120" t="s">
        <v>2485</v>
      </c>
      <c r="I1143" s="124"/>
      <c r="J1143" s="122" t="s">
        <v>2486</v>
      </c>
      <c r="K1143" s="51" t="s">
        <v>2487</v>
      </c>
    </row>
    <row r="1144" spans="1:11" x14ac:dyDescent="0.25">
      <c r="A1144" s="87"/>
      <c r="B1144" s="131"/>
      <c r="C1144" s="123"/>
      <c r="D1144" s="119" t="s">
        <v>1441</v>
      </c>
      <c r="E1144" s="119" t="s">
        <v>2477</v>
      </c>
      <c r="F1144" s="119" t="s">
        <v>1455</v>
      </c>
      <c r="G1144" s="119">
        <v>11</v>
      </c>
      <c r="H1144" s="120" t="s">
        <v>119</v>
      </c>
      <c r="I1144" s="124"/>
      <c r="J1144" s="122" t="s">
        <v>2483</v>
      </c>
      <c r="K1144" s="51" t="s">
        <v>2484</v>
      </c>
    </row>
    <row r="1145" spans="1:11" x14ac:dyDescent="0.25">
      <c r="A1145" s="87"/>
      <c r="B1145" s="131"/>
      <c r="C1145" s="123"/>
      <c r="D1145" s="119" t="s">
        <v>1441</v>
      </c>
      <c r="E1145" s="119" t="s">
        <v>2477</v>
      </c>
      <c r="F1145" s="119" t="s">
        <v>1455</v>
      </c>
      <c r="G1145" s="119">
        <v>12</v>
      </c>
      <c r="H1145" s="120" t="s">
        <v>2480</v>
      </c>
      <c r="I1145" s="124"/>
      <c r="J1145" s="122" t="s">
        <v>2481</v>
      </c>
      <c r="K1145" s="51" t="s">
        <v>2482</v>
      </c>
    </row>
    <row r="1146" spans="1:11" x14ac:dyDescent="0.25">
      <c r="A1146" s="87"/>
      <c r="B1146" s="131"/>
      <c r="C1146" s="123"/>
      <c r="D1146" s="119" t="s">
        <v>1441</v>
      </c>
      <c r="E1146" s="119" t="s">
        <v>2477</v>
      </c>
      <c r="F1146" s="119" t="s">
        <v>1455</v>
      </c>
      <c r="G1146" s="119">
        <v>13</v>
      </c>
      <c r="H1146" s="120" t="s">
        <v>113</v>
      </c>
      <c r="I1146" s="124"/>
      <c r="J1146" s="122" t="s">
        <v>2478</v>
      </c>
      <c r="K1146" s="51" t="s">
        <v>2479</v>
      </c>
    </row>
    <row r="1147" spans="1:11" x14ac:dyDescent="0.25">
      <c r="A1147" s="87"/>
      <c r="B1147" s="131"/>
      <c r="C1147" s="123"/>
      <c r="D1147" s="119" t="s">
        <v>1441</v>
      </c>
      <c r="E1147" s="119" t="s">
        <v>1441</v>
      </c>
      <c r="F1147" s="119" t="s">
        <v>878</v>
      </c>
      <c r="G1147" s="119">
        <v>14</v>
      </c>
      <c r="H1147" s="120" t="s">
        <v>2474</v>
      </c>
      <c r="I1147" s="124"/>
      <c r="J1147" s="122" t="s">
        <v>2475</v>
      </c>
      <c r="K1147" s="51" t="s">
        <v>2476</v>
      </c>
    </row>
    <row r="1148" spans="1:11" x14ac:dyDescent="0.25">
      <c r="A1148" s="87"/>
      <c r="B1148" s="131"/>
      <c r="C1148" s="123"/>
      <c r="D1148" s="119" t="s">
        <v>1441</v>
      </c>
      <c r="E1148" s="119" t="s">
        <v>1441</v>
      </c>
      <c r="F1148" s="119" t="s">
        <v>878</v>
      </c>
      <c r="G1148" s="119">
        <v>15</v>
      </c>
      <c r="H1148" s="120" t="s">
        <v>2471</v>
      </c>
      <c r="I1148" s="124"/>
      <c r="J1148" s="122" t="s">
        <v>2472</v>
      </c>
      <c r="K1148" s="51" t="s">
        <v>2473</v>
      </c>
    </row>
    <row r="1149" spans="1:11" x14ac:dyDescent="0.25">
      <c r="A1149" s="87"/>
      <c r="B1149" s="131"/>
      <c r="C1149" s="123"/>
      <c r="D1149" s="119" t="s">
        <v>1441</v>
      </c>
      <c r="E1149" s="119" t="s">
        <v>1441</v>
      </c>
      <c r="F1149" s="119" t="s">
        <v>878</v>
      </c>
      <c r="G1149" s="119">
        <v>16</v>
      </c>
      <c r="H1149" s="120" t="s">
        <v>104</v>
      </c>
      <c r="I1149" s="124"/>
      <c r="J1149" s="122" t="s">
        <v>2469</v>
      </c>
      <c r="K1149" s="51" t="s">
        <v>2470</v>
      </c>
    </row>
    <row r="1150" spans="1:11" x14ac:dyDescent="0.25">
      <c r="A1150" s="87"/>
      <c r="B1150" s="131"/>
      <c r="C1150" s="123"/>
      <c r="D1150" s="119" t="s">
        <v>1441</v>
      </c>
      <c r="E1150" s="119" t="s">
        <v>1441</v>
      </c>
      <c r="F1150" s="119" t="s">
        <v>878</v>
      </c>
      <c r="G1150" s="119">
        <v>17</v>
      </c>
      <c r="H1150" s="120" t="s">
        <v>101</v>
      </c>
      <c r="I1150" s="124"/>
      <c r="J1150" s="122" t="s">
        <v>2467</v>
      </c>
      <c r="K1150" s="51" t="s">
        <v>2468</v>
      </c>
    </row>
    <row r="1151" spans="1:11" s="134" customFormat="1" x14ac:dyDescent="0.25">
      <c r="A1151" s="88"/>
      <c r="B1151" s="100"/>
      <c r="C1151" s="85"/>
      <c r="D1151" s="136" t="s">
        <v>1441</v>
      </c>
      <c r="E1151" s="136" t="s">
        <v>1441</v>
      </c>
      <c r="F1151" s="136" t="s">
        <v>1441</v>
      </c>
      <c r="G1151" s="136">
        <v>18</v>
      </c>
      <c r="H1151" s="135" t="s">
        <v>97</v>
      </c>
      <c r="I1151" s="94"/>
      <c r="J1151" s="127" t="s">
        <v>2465</v>
      </c>
      <c r="K1151" s="137" t="s">
        <v>2466</v>
      </c>
    </row>
    <row r="1152" spans="1:11" x14ac:dyDescent="0.25">
      <c r="A1152" s="98" t="s">
        <v>98</v>
      </c>
      <c r="B1152" s="80" t="s">
        <v>3020</v>
      </c>
      <c r="C1152" s="83" t="s">
        <v>1456</v>
      </c>
      <c r="D1152" s="6" t="s">
        <v>1441</v>
      </c>
      <c r="E1152" s="6" t="s">
        <v>1441</v>
      </c>
      <c r="F1152" s="6" t="s">
        <v>1950</v>
      </c>
      <c r="G1152" s="6">
        <v>1</v>
      </c>
      <c r="H1152" s="7" t="s">
        <v>1340</v>
      </c>
      <c r="I1152" s="89" t="s">
        <v>9</v>
      </c>
      <c r="J1152" s="16" t="s">
        <v>2319</v>
      </c>
      <c r="K1152" s="50" t="s">
        <v>2320</v>
      </c>
    </row>
    <row r="1153" spans="1:11" x14ac:dyDescent="0.25">
      <c r="A1153" s="87"/>
      <c r="B1153" s="99"/>
      <c r="C1153" s="84"/>
      <c r="D1153" s="1" t="s">
        <v>1441</v>
      </c>
      <c r="E1153" s="1" t="s">
        <v>1441</v>
      </c>
      <c r="F1153" s="1" t="s">
        <v>1950</v>
      </c>
      <c r="G1153" s="1">
        <v>2</v>
      </c>
      <c r="H1153" t="s">
        <v>2321</v>
      </c>
      <c r="I1153" s="90"/>
      <c r="J1153" s="4" t="s">
        <v>2322</v>
      </c>
      <c r="K1153" s="51" t="s">
        <v>2323</v>
      </c>
    </row>
    <row r="1154" spans="1:11" x14ac:dyDescent="0.25">
      <c r="A1154" s="87"/>
      <c r="B1154" s="99"/>
      <c r="C1154" s="84"/>
      <c r="D1154" s="1" t="s">
        <v>1441</v>
      </c>
      <c r="E1154" s="1" t="s">
        <v>1441</v>
      </c>
      <c r="F1154" s="1" t="s">
        <v>1950</v>
      </c>
      <c r="G1154" s="1">
        <v>3</v>
      </c>
      <c r="H1154" t="s">
        <v>2324</v>
      </c>
      <c r="I1154" s="90"/>
      <c r="J1154" s="4" t="s">
        <v>2325</v>
      </c>
      <c r="K1154" s="51" t="s">
        <v>2326</v>
      </c>
    </row>
    <row r="1155" spans="1:11" x14ac:dyDescent="0.25">
      <c r="A1155" s="87"/>
      <c r="B1155" s="99"/>
      <c r="C1155" s="84"/>
      <c r="D1155" s="1" t="s">
        <v>1441</v>
      </c>
      <c r="E1155" s="1" t="s">
        <v>1441</v>
      </c>
      <c r="F1155" s="1" t="s">
        <v>1950</v>
      </c>
      <c r="G1155" s="1">
        <v>4</v>
      </c>
      <c r="H1155" t="s">
        <v>2327</v>
      </c>
      <c r="I1155" s="90"/>
      <c r="J1155" s="4" t="s">
        <v>2328</v>
      </c>
      <c r="K1155" s="51" t="s">
        <v>2329</v>
      </c>
    </row>
    <row r="1156" spans="1:11" x14ac:dyDescent="0.25">
      <c r="A1156" s="87"/>
      <c r="B1156" s="99"/>
      <c r="C1156" s="84"/>
      <c r="D1156" s="1" t="s">
        <v>1441</v>
      </c>
      <c r="E1156" s="1" t="s">
        <v>2107</v>
      </c>
      <c r="F1156" s="1" t="s">
        <v>2330</v>
      </c>
      <c r="G1156" s="1">
        <v>5</v>
      </c>
      <c r="H1156" t="s">
        <v>2331</v>
      </c>
      <c r="I1156" s="90"/>
      <c r="J1156" s="4" t="s">
        <v>2332</v>
      </c>
      <c r="K1156" s="51" t="s">
        <v>2333</v>
      </c>
    </row>
    <row r="1157" spans="1:11" x14ac:dyDescent="0.25">
      <c r="A1157" s="87"/>
      <c r="B1157" s="99"/>
      <c r="C1157" s="84"/>
      <c r="D1157" s="1" t="s">
        <v>1441</v>
      </c>
      <c r="E1157" s="1" t="s">
        <v>2107</v>
      </c>
      <c r="F1157" s="1" t="s">
        <v>2330</v>
      </c>
      <c r="G1157" s="1">
        <v>6</v>
      </c>
      <c r="H1157" t="s">
        <v>783</v>
      </c>
      <c r="I1157" s="90"/>
      <c r="J1157" s="4" t="s">
        <v>2334</v>
      </c>
      <c r="K1157" s="51" t="s">
        <v>2335</v>
      </c>
    </row>
    <row r="1158" spans="1:11" x14ac:dyDescent="0.25">
      <c r="A1158" s="87"/>
      <c r="B1158" s="99"/>
      <c r="C1158" s="84"/>
      <c r="D1158" s="1" t="s">
        <v>1441</v>
      </c>
      <c r="E1158" s="1" t="s">
        <v>2107</v>
      </c>
      <c r="F1158" s="1" t="s">
        <v>2330</v>
      </c>
      <c r="G1158" s="1">
        <v>7</v>
      </c>
      <c r="H1158" t="s">
        <v>1354</v>
      </c>
      <c r="I1158" s="90"/>
      <c r="K1158" s="51"/>
    </row>
    <row r="1159" spans="1:11" x14ac:dyDescent="0.25">
      <c r="A1159" s="87"/>
      <c r="B1159" s="99"/>
      <c r="C1159" s="84"/>
      <c r="D1159" s="1" t="s">
        <v>1441</v>
      </c>
      <c r="E1159" s="1" t="s">
        <v>2107</v>
      </c>
      <c r="F1159" s="1" t="s">
        <v>2107</v>
      </c>
      <c r="G1159" s="1">
        <v>8</v>
      </c>
      <c r="H1159" t="s">
        <v>2336</v>
      </c>
      <c r="I1159" s="90"/>
      <c r="J1159" s="4" t="s">
        <v>2337</v>
      </c>
      <c r="K1159" s="51" t="s">
        <v>2338</v>
      </c>
    </row>
    <row r="1160" spans="1:11" x14ac:dyDescent="0.25">
      <c r="A1160" s="87"/>
      <c r="B1160" s="99"/>
      <c r="C1160" s="84"/>
      <c r="D1160" s="1" t="s">
        <v>1441</v>
      </c>
      <c r="E1160" s="1" t="s">
        <v>2107</v>
      </c>
      <c r="F1160" s="1" t="s">
        <v>1852</v>
      </c>
      <c r="G1160" s="1">
        <v>9</v>
      </c>
      <c r="H1160" t="s">
        <v>2503</v>
      </c>
      <c r="I1160" s="90"/>
      <c r="J1160" s="4" t="s">
        <v>2504</v>
      </c>
      <c r="K1160" s="51" t="s">
        <v>2505</v>
      </c>
    </row>
    <row r="1161" spans="1:11" x14ac:dyDescent="0.25">
      <c r="A1161" s="87"/>
      <c r="B1161" s="99"/>
      <c r="C1161" s="84"/>
      <c r="D1161" s="1" t="s">
        <v>1441</v>
      </c>
      <c r="E1161" s="1" t="s">
        <v>2107</v>
      </c>
      <c r="F1161" s="1" t="s">
        <v>1852</v>
      </c>
      <c r="G1161" s="1">
        <v>10</v>
      </c>
      <c r="H1161" t="s">
        <v>2506</v>
      </c>
      <c r="I1161" s="90"/>
      <c r="J1161" s="4" t="s">
        <v>2507</v>
      </c>
      <c r="K1161" s="51" t="s">
        <v>2508</v>
      </c>
    </row>
    <row r="1162" spans="1:11" x14ac:dyDescent="0.25">
      <c r="A1162" s="87"/>
      <c r="B1162" s="99"/>
      <c r="C1162" s="84"/>
      <c r="D1162" s="1" t="s">
        <v>1441</v>
      </c>
      <c r="E1162" s="1" t="s">
        <v>2107</v>
      </c>
      <c r="F1162" s="1" t="s">
        <v>1852</v>
      </c>
      <c r="G1162" s="1">
        <v>11</v>
      </c>
      <c r="H1162" t="s">
        <v>798</v>
      </c>
      <c r="I1162" s="90"/>
      <c r="J1162" s="4" t="s">
        <v>799</v>
      </c>
      <c r="K1162" s="51" t="s">
        <v>800</v>
      </c>
    </row>
    <row r="1163" spans="1:11" x14ac:dyDescent="0.25">
      <c r="A1163" s="87"/>
      <c r="B1163" s="99"/>
      <c r="C1163" s="84"/>
      <c r="D1163" s="1" t="s">
        <v>1441</v>
      </c>
      <c r="E1163" s="1" t="s">
        <v>2107</v>
      </c>
      <c r="F1163" s="1" t="s">
        <v>1852</v>
      </c>
      <c r="G1163" s="1">
        <v>12</v>
      </c>
      <c r="H1163" t="s">
        <v>2509</v>
      </c>
      <c r="I1163" s="90"/>
      <c r="J1163" s="4" t="s">
        <v>2510</v>
      </c>
      <c r="K1163" s="51" t="s">
        <v>2511</v>
      </c>
    </row>
    <row r="1164" spans="1:11" x14ac:dyDescent="0.25">
      <c r="A1164" s="87"/>
      <c r="B1164" s="99"/>
      <c r="C1164" s="84"/>
      <c r="D1164" s="1" t="s">
        <v>1441</v>
      </c>
      <c r="E1164" s="1" t="s">
        <v>2107</v>
      </c>
      <c r="F1164" s="1" t="s">
        <v>1852</v>
      </c>
      <c r="G1164" s="1">
        <v>13</v>
      </c>
      <c r="H1164" t="s">
        <v>2512</v>
      </c>
      <c r="I1164" s="90"/>
      <c r="J1164" s="4" t="s">
        <v>2513</v>
      </c>
      <c r="K1164" s="51" t="s">
        <v>2514</v>
      </c>
    </row>
    <row r="1165" spans="1:11" x14ac:dyDescent="0.25">
      <c r="A1165" s="87"/>
      <c r="B1165" s="99"/>
      <c r="C1165" s="84"/>
      <c r="D1165" s="1" t="s">
        <v>1441</v>
      </c>
      <c r="E1165" s="1" t="s">
        <v>2107</v>
      </c>
      <c r="F1165" s="1" t="s">
        <v>1852</v>
      </c>
      <c r="G1165" s="1">
        <v>14</v>
      </c>
      <c r="H1165" t="s">
        <v>2515</v>
      </c>
      <c r="I1165" s="90"/>
      <c r="J1165" s="4" t="s">
        <v>2516</v>
      </c>
      <c r="K1165" s="51" t="s">
        <v>2517</v>
      </c>
    </row>
    <row r="1166" spans="1:11" x14ac:dyDescent="0.25">
      <c r="A1166" s="88"/>
      <c r="B1166" s="100"/>
      <c r="C1166" s="85"/>
      <c r="D1166" s="13" t="s">
        <v>1400</v>
      </c>
      <c r="E1166" s="13" t="s">
        <v>1400</v>
      </c>
      <c r="F1166" s="13" t="s">
        <v>1533</v>
      </c>
      <c r="G1166" s="13">
        <v>15</v>
      </c>
      <c r="H1166" s="14" t="s">
        <v>40</v>
      </c>
      <c r="I1166" s="91"/>
      <c r="J1166" s="18" t="s">
        <v>1543</v>
      </c>
      <c r="K1166" s="52" t="s">
        <v>1544</v>
      </c>
    </row>
    <row r="1167" spans="1:11" x14ac:dyDescent="0.25">
      <c r="A1167" s="98" t="s">
        <v>98</v>
      </c>
      <c r="B1167" s="80" t="s">
        <v>3021</v>
      </c>
      <c r="C1167" s="83" t="s">
        <v>1456</v>
      </c>
      <c r="D1167" s="6" t="s">
        <v>1400</v>
      </c>
      <c r="E1167" s="6" t="s">
        <v>1400</v>
      </c>
      <c r="F1167" s="6" t="s">
        <v>1533</v>
      </c>
      <c r="G1167" s="6">
        <v>1</v>
      </c>
      <c r="H1167" s="7" t="s">
        <v>40</v>
      </c>
      <c r="I1167" s="92" t="s">
        <v>1387</v>
      </c>
      <c r="J1167" s="16" t="s">
        <v>1543</v>
      </c>
      <c r="K1167" s="50" t="s">
        <v>1544</v>
      </c>
    </row>
    <row r="1168" spans="1:11" x14ac:dyDescent="0.25">
      <c r="A1168" s="87"/>
      <c r="B1168" s="81"/>
      <c r="C1168" s="84"/>
      <c r="D1168" s="1" t="s">
        <v>1441</v>
      </c>
      <c r="E1168" s="1" t="s">
        <v>2107</v>
      </c>
      <c r="F1168" s="1" t="s">
        <v>1852</v>
      </c>
      <c r="G1168" s="1">
        <v>2</v>
      </c>
      <c r="H1168" t="s">
        <v>2515</v>
      </c>
      <c r="I1168" s="93"/>
      <c r="J1168" s="4" t="s">
        <v>2516</v>
      </c>
      <c r="K1168" s="51" t="s">
        <v>2517</v>
      </c>
    </row>
    <row r="1169" spans="1:11" x14ac:dyDescent="0.25">
      <c r="A1169" s="87"/>
      <c r="B1169" s="81"/>
      <c r="C1169" s="84"/>
      <c r="D1169" s="1" t="s">
        <v>1441</v>
      </c>
      <c r="E1169" s="1" t="s">
        <v>2107</v>
      </c>
      <c r="F1169" s="1" t="s">
        <v>1852</v>
      </c>
      <c r="G1169" s="1">
        <v>3</v>
      </c>
      <c r="H1169" t="s">
        <v>2512</v>
      </c>
      <c r="I1169" s="93"/>
      <c r="J1169" s="4" t="s">
        <v>2513</v>
      </c>
      <c r="K1169" s="51" t="s">
        <v>2514</v>
      </c>
    </row>
    <row r="1170" spans="1:11" x14ac:dyDescent="0.25">
      <c r="A1170" s="87"/>
      <c r="B1170" s="81"/>
      <c r="C1170" s="84"/>
      <c r="D1170" s="1" t="s">
        <v>1441</v>
      </c>
      <c r="E1170" s="1" t="s">
        <v>2107</v>
      </c>
      <c r="F1170" s="1" t="s">
        <v>1852</v>
      </c>
      <c r="G1170" s="1">
        <v>4</v>
      </c>
      <c r="H1170" t="s">
        <v>2509</v>
      </c>
      <c r="I1170" s="93"/>
      <c r="J1170" s="4" t="s">
        <v>2510</v>
      </c>
      <c r="K1170" s="51" t="s">
        <v>2511</v>
      </c>
    </row>
    <row r="1171" spans="1:11" x14ac:dyDescent="0.25">
      <c r="A1171" s="87"/>
      <c r="B1171" s="81"/>
      <c r="C1171" s="84"/>
      <c r="D1171" s="1" t="s">
        <v>1441</v>
      </c>
      <c r="E1171" s="1" t="s">
        <v>2107</v>
      </c>
      <c r="F1171" s="1" t="s">
        <v>1852</v>
      </c>
      <c r="G1171" s="1">
        <v>5</v>
      </c>
      <c r="H1171" t="s">
        <v>798</v>
      </c>
      <c r="I1171" s="93"/>
      <c r="J1171" s="4" t="s">
        <v>799</v>
      </c>
      <c r="K1171" s="51" t="s">
        <v>800</v>
      </c>
    </row>
    <row r="1172" spans="1:11" x14ac:dyDescent="0.25">
      <c r="A1172" s="87"/>
      <c r="B1172" s="81"/>
      <c r="C1172" s="84"/>
      <c r="D1172" s="1" t="s">
        <v>1441</v>
      </c>
      <c r="E1172" s="1" t="s">
        <v>2107</v>
      </c>
      <c r="F1172" s="1" t="s">
        <v>1852</v>
      </c>
      <c r="G1172" s="1">
        <v>6</v>
      </c>
      <c r="H1172" t="s">
        <v>2506</v>
      </c>
      <c r="I1172" s="93"/>
      <c r="J1172" s="4" t="s">
        <v>2507</v>
      </c>
      <c r="K1172" s="51" t="s">
        <v>2508</v>
      </c>
    </row>
    <row r="1173" spans="1:11" x14ac:dyDescent="0.25">
      <c r="A1173" s="87"/>
      <c r="B1173" s="81"/>
      <c r="C1173" s="84"/>
      <c r="D1173" s="1" t="s">
        <v>1441</v>
      </c>
      <c r="E1173" s="1" t="s">
        <v>2107</v>
      </c>
      <c r="F1173" s="1" t="s">
        <v>1852</v>
      </c>
      <c r="G1173" s="1">
        <v>7</v>
      </c>
      <c r="H1173" t="s">
        <v>2503</v>
      </c>
      <c r="I1173" s="93"/>
      <c r="J1173" s="4" t="s">
        <v>2504</v>
      </c>
      <c r="K1173" s="51" t="s">
        <v>2505</v>
      </c>
    </row>
    <row r="1174" spans="1:11" x14ac:dyDescent="0.25">
      <c r="A1174" s="87"/>
      <c r="B1174" s="81"/>
      <c r="C1174" s="84"/>
      <c r="D1174" s="1" t="s">
        <v>1441</v>
      </c>
      <c r="E1174" s="1" t="s">
        <v>2107</v>
      </c>
      <c r="F1174" s="1" t="s">
        <v>2107</v>
      </c>
      <c r="G1174" s="1">
        <v>8</v>
      </c>
      <c r="H1174" t="s">
        <v>2336</v>
      </c>
      <c r="I1174" s="93"/>
      <c r="J1174" s="4" t="s">
        <v>2337</v>
      </c>
      <c r="K1174" s="51" t="s">
        <v>2338</v>
      </c>
    </row>
    <row r="1175" spans="1:11" x14ac:dyDescent="0.25">
      <c r="A1175" s="87"/>
      <c r="B1175" s="81"/>
      <c r="C1175" s="84"/>
      <c r="D1175" s="1" t="s">
        <v>1441</v>
      </c>
      <c r="E1175" s="1" t="s">
        <v>2107</v>
      </c>
      <c r="F1175" s="1" t="s">
        <v>2330</v>
      </c>
      <c r="G1175" s="1">
        <v>9</v>
      </c>
      <c r="H1175" t="s">
        <v>1354</v>
      </c>
      <c r="I1175" s="93"/>
      <c r="K1175" s="51"/>
    </row>
    <row r="1176" spans="1:11" x14ac:dyDescent="0.25">
      <c r="A1176" s="87"/>
      <c r="B1176" s="81"/>
      <c r="C1176" s="84"/>
      <c r="D1176" s="1" t="s">
        <v>1441</v>
      </c>
      <c r="E1176" s="1" t="s">
        <v>2107</v>
      </c>
      <c r="F1176" s="1" t="s">
        <v>2330</v>
      </c>
      <c r="G1176" s="1">
        <v>10</v>
      </c>
      <c r="H1176" t="s">
        <v>783</v>
      </c>
      <c r="I1176" s="93"/>
      <c r="J1176" s="4" t="s">
        <v>2334</v>
      </c>
      <c r="K1176" s="51" t="s">
        <v>2335</v>
      </c>
    </row>
    <row r="1177" spans="1:11" x14ac:dyDescent="0.25">
      <c r="A1177" s="87"/>
      <c r="B1177" s="81"/>
      <c r="C1177" s="84"/>
      <c r="D1177" s="1" t="s">
        <v>1441</v>
      </c>
      <c r="E1177" s="1" t="s">
        <v>2107</v>
      </c>
      <c r="F1177" s="1" t="s">
        <v>2330</v>
      </c>
      <c r="G1177" s="1">
        <v>11</v>
      </c>
      <c r="H1177" t="s">
        <v>2331</v>
      </c>
      <c r="I1177" s="93"/>
      <c r="J1177" s="4" t="s">
        <v>2332</v>
      </c>
      <c r="K1177" s="51" t="s">
        <v>2333</v>
      </c>
    </row>
    <row r="1178" spans="1:11" x14ac:dyDescent="0.25">
      <c r="A1178" s="87"/>
      <c r="B1178" s="81"/>
      <c r="C1178" s="84"/>
      <c r="D1178" s="1" t="s">
        <v>1441</v>
      </c>
      <c r="E1178" s="1" t="s">
        <v>1441</v>
      </c>
      <c r="F1178" s="1" t="s">
        <v>1950</v>
      </c>
      <c r="G1178" s="1">
        <v>12</v>
      </c>
      <c r="H1178" t="s">
        <v>2327</v>
      </c>
      <c r="I1178" s="93"/>
      <c r="J1178" s="4" t="s">
        <v>2328</v>
      </c>
      <c r="K1178" s="51" t="s">
        <v>2329</v>
      </c>
    </row>
    <row r="1179" spans="1:11" x14ac:dyDescent="0.25">
      <c r="A1179" s="87"/>
      <c r="B1179" s="81"/>
      <c r="C1179" s="84"/>
      <c r="D1179" s="1" t="s">
        <v>1441</v>
      </c>
      <c r="E1179" s="1" t="s">
        <v>1441</v>
      </c>
      <c r="F1179" s="1" t="s">
        <v>1950</v>
      </c>
      <c r="G1179" s="1">
        <v>13</v>
      </c>
      <c r="H1179" t="s">
        <v>2324</v>
      </c>
      <c r="I1179" s="93"/>
      <c r="J1179" s="4" t="s">
        <v>2325</v>
      </c>
      <c r="K1179" s="51" t="s">
        <v>2326</v>
      </c>
    </row>
    <row r="1180" spans="1:11" x14ac:dyDescent="0.25">
      <c r="A1180" s="87"/>
      <c r="B1180" s="81"/>
      <c r="C1180" s="84"/>
      <c r="D1180" s="1" t="s">
        <v>1441</v>
      </c>
      <c r="E1180" s="1" t="s">
        <v>1441</v>
      </c>
      <c r="F1180" s="1" t="s">
        <v>1950</v>
      </c>
      <c r="G1180" s="1">
        <v>14</v>
      </c>
      <c r="H1180" t="s">
        <v>2321</v>
      </c>
      <c r="I1180" s="93"/>
      <c r="J1180" s="4" t="s">
        <v>2322</v>
      </c>
      <c r="K1180" s="51" t="s">
        <v>2323</v>
      </c>
    </row>
    <row r="1181" spans="1:11" x14ac:dyDescent="0.25">
      <c r="A1181" s="88"/>
      <c r="B1181" s="82"/>
      <c r="C1181" s="85"/>
      <c r="D1181" s="13" t="s">
        <v>1441</v>
      </c>
      <c r="E1181" s="13" t="s">
        <v>1441</v>
      </c>
      <c r="F1181" s="13" t="s">
        <v>1950</v>
      </c>
      <c r="G1181" s="13">
        <v>15</v>
      </c>
      <c r="H1181" s="14" t="s">
        <v>1340</v>
      </c>
      <c r="I1181" s="94"/>
      <c r="J1181" s="18" t="s">
        <v>2319</v>
      </c>
      <c r="K1181" s="52" t="s">
        <v>2320</v>
      </c>
    </row>
    <row r="1182" spans="1:11" x14ac:dyDescent="0.25">
      <c r="A1182" s="98" t="s">
        <v>98</v>
      </c>
      <c r="B1182" s="80" t="s">
        <v>2936</v>
      </c>
      <c r="C1182" s="83" t="s">
        <v>1447</v>
      </c>
      <c r="D1182" s="6" t="s">
        <v>1441</v>
      </c>
      <c r="E1182" s="6" t="s">
        <v>1447</v>
      </c>
      <c r="F1182" s="6" t="s">
        <v>1447</v>
      </c>
      <c r="G1182" s="6">
        <v>1</v>
      </c>
      <c r="H1182" s="7" t="s">
        <v>2518</v>
      </c>
      <c r="I1182" s="89" t="s">
        <v>9</v>
      </c>
      <c r="J1182" s="16" t="s">
        <v>2519</v>
      </c>
      <c r="K1182" s="50" t="s">
        <v>2520</v>
      </c>
    </row>
    <row r="1183" spans="1:11" x14ac:dyDescent="0.25">
      <c r="A1183" s="87"/>
      <c r="B1183" s="81"/>
      <c r="C1183" s="84"/>
      <c r="D1183" s="1" t="s">
        <v>1441</v>
      </c>
      <c r="E1183" s="1" t="s">
        <v>1447</v>
      </c>
      <c r="F1183" s="1" t="s">
        <v>1447</v>
      </c>
      <c r="G1183" s="1">
        <v>2</v>
      </c>
      <c r="H1183" t="s">
        <v>1373</v>
      </c>
      <c r="I1183" s="90"/>
      <c r="J1183" s="4" t="s">
        <v>2521</v>
      </c>
      <c r="K1183" s="51" t="s">
        <v>2522</v>
      </c>
    </row>
    <row r="1184" spans="1:11" x14ac:dyDescent="0.25">
      <c r="A1184" s="87"/>
      <c r="B1184" s="81"/>
      <c r="C1184" s="84"/>
      <c r="D1184" s="1" t="s">
        <v>1441</v>
      </c>
      <c r="E1184" s="1" t="s">
        <v>1447</v>
      </c>
      <c r="F1184" s="1" t="s">
        <v>1477</v>
      </c>
      <c r="G1184" s="1">
        <v>3</v>
      </c>
      <c r="H1184" t="s">
        <v>2523</v>
      </c>
      <c r="I1184" s="90"/>
      <c r="J1184" s="4" t="s">
        <v>2524</v>
      </c>
      <c r="K1184" s="51" t="s">
        <v>2525</v>
      </c>
    </row>
    <row r="1185" spans="1:11" x14ac:dyDescent="0.25">
      <c r="A1185" s="87"/>
      <c r="B1185" s="81"/>
      <c r="C1185" s="84"/>
      <c r="D1185" s="1" t="s">
        <v>1441</v>
      </c>
      <c r="E1185" s="1" t="s">
        <v>1447</v>
      </c>
      <c r="F1185" s="1" t="s">
        <v>1477</v>
      </c>
      <c r="G1185" s="1">
        <v>4</v>
      </c>
      <c r="H1185" t="s">
        <v>2526</v>
      </c>
      <c r="I1185" s="90"/>
      <c r="J1185" s="4" t="s">
        <v>2527</v>
      </c>
      <c r="K1185" s="51" t="s">
        <v>2528</v>
      </c>
    </row>
    <row r="1186" spans="1:11" x14ac:dyDescent="0.25">
      <c r="A1186" s="87"/>
      <c r="B1186" s="81"/>
      <c r="C1186" s="84"/>
      <c r="D1186" s="1" t="s">
        <v>1441</v>
      </c>
      <c r="E1186" s="1" t="s">
        <v>1441</v>
      </c>
      <c r="F1186" s="1" t="s">
        <v>1441</v>
      </c>
      <c r="G1186" s="1">
        <v>5</v>
      </c>
      <c r="H1186" t="s">
        <v>1382</v>
      </c>
      <c r="I1186" s="90"/>
      <c r="J1186" s="4" t="s">
        <v>2529</v>
      </c>
      <c r="K1186" s="51" t="s">
        <v>2530</v>
      </c>
    </row>
    <row r="1187" spans="1:11" x14ac:dyDescent="0.25">
      <c r="A1187" s="88"/>
      <c r="B1187" s="82"/>
      <c r="C1187" s="85"/>
      <c r="D1187" s="13" t="s">
        <v>1400</v>
      </c>
      <c r="E1187" s="13" t="s">
        <v>1400</v>
      </c>
      <c r="F1187" s="13" t="s">
        <v>1533</v>
      </c>
      <c r="G1187" s="13">
        <v>6</v>
      </c>
      <c r="H1187" s="14" t="s">
        <v>40</v>
      </c>
      <c r="I1187" s="91"/>
      <c r="J1187" s="18" t="s">
        <v>1543</v>
      </c>
      <c r="K1187" s="52" t="s">
        <v>1544</v>
      </c>
    </row>
    <row r="1188" spans="1:11" x14ac:dyDescent="0.25">
      <c r="A1188" s="98" t="s">
        <v>184</v>
      </c>
      <c r="B1188" s="101" t="s">
        <v>2912</v>
      </c>
      <c r="C1188" s="83" t="s">
        <v>1458</v>
      </c>
      <c r="D1188" s="6" t="s">
        <v>1457</v>
      </c>
      <c r="E1188" s="6" t="s">
        <v>2531</v>
      </c>
      <c r="F1188" s="6" t="s">
        <v>2532</v>
      </c>
      <c r="G1188" s="6">
        <v>1</v>
      </c>
      <c r="H1188" s="7" t="s">
        <v>2533</v>
      </c>
      <c r="I1188" s="89" t="s">
        <v>9</v>
      </c>
      <c r="J1188" s="16" t="s">
        <v>2534</v>
      </c>
      <c r="K1188" s="50" t="s">
        <v>2535</v>
      </c>
    </row>
    <row r="1189" spans="1:11" x14ac:dyDescent="0.25">
      <c r="A1189" s="87"/>
      <c r="B1189" s="81"/>
      <c r="C1189" s="84"/>
      <c r="D1189" s="1" t="s">
        <v>1457</v>
      </c>
      <c r="E1189" s="1" t="s">
        <v>2531</v>
      </c>
      <c r="F1189" s="1" t="s">
        <v>2532</v>
      </c>
      <c r="G1189" s="1">
        <v>2</v>
      </c>
      <c r="H1189" t="s">
        <v>1462</v>
      </c>
      <c r="I1189" s="90"/>
      <c r="J1189" s="4" t="s">
        <v>2536</v>
      </c>
      <c r="K1189" s="51" t="s">
        <v>2537</v>
      </c>
    </row>
    <row r="1190" spans="1:11" x14ac:dyDescent="0.25">
      <c r="A1190" s="87"/>
      <c r="B1190" s="81"/>
      <c r="C1190" s="84"/>
      <c r="D1190" s="1" t="s">
        <v>1457</v>
      </c>
      <c r="E1190" s="1" t="s">
        <v>2531</v>
      </c>
      <c r="F1190" s="1" t="s">
        <v>2532</v>
      </c>
      <c r="G1190" s="1">
        <v>3</v>
      </c>
      <c r="H1190" t="s">
        <v>2538</v>
      </c>
      <c r="I1190" s="90"/>
      <c r="J1190" s="4" t="s">
        <v>2539</v>
      </c>
      <c r="K1190" s="51" t="s">
        <v>2540</v>
      </c>
    </row>
    <row r="1191" spans="1:11" x14ac:dyDescent="0.25">
      <c r="A1191" s="87"/>
      <c r="B1191" s="81"/>
      <c r="C1191" s="84"/>
      <c r="D1191" s="1" t="s">
        <v>1457</v>
      </c>
      <c r="E1191" s="1" t="s">
        <v>2262</v>
      </c>
      <c r="F1191" s="1" t="s">
        <v>2541</v>
      </c>
      <c r="G1191" s="1">
        <v>4</v>
      </c>
      <c r="H1191" t="s">
        <v>2542</v>
      </c>
      <c r="I1191" s="90"/>
      <c r="J1191" s="4" t="s">
        <v>2543</v>
      </c>
      <c r="K1191" s="51" t="s">
        <v>2544</v>
      </c>
    </row>
    <row r="1192" spans="1:11" x14ac:dyDescent="0.25">
      <c r="A1192" s="87"/>
      <c r="B1192" s="81"/>
      <c r="C1192" s="84"/>
      <c r="D1192" s="1" t="s">
        <v>1457</v>
      </c>
      <c r="E1192" s="1" t="s">
        <v>2262</v>
      </c>
      <c r="F1192" s="1" t="s">
        <v>2541</v>
      </c>
      <c r="G1192" s="1">
        <v>5</v>
      </c>
      <c r="H1192" t="s">
        <v>1113</v>
      </c>
      <c r="I1192" s="90"/>
      <c r="J1192" s="4" t="s">
        <v>2545</v>
      </c>
      <c r="K1192" s="51" t="s">
        <v>2546</v>
      </c>
    </row>
    <row r="1193" spans="1:11" x14ac:dyDescent="0.25">
      <c r="A1193" s="88"/>
      <c r="B1193" s="82"/>
      <c r="C1193" s="85"/>
      <c r="D1193" s="13" t="s">
        <v>1400</v>
      </c>
      <c r="E1193" s="13" t="s">
        <v>1400</v>
      </c>
      <c r="F1193" s="13" t="s">
        <v>1533</v>
      </c>
      <c r="G1193" s="13">
        <v>6</v>
      </c>
      <c r="H1193" s="14" t="s">
        <v>40</v>
      </c>
      <c r="I1193" s="91"/>
      <c r="J1193" s="18" t="s">
        <v>1543</v>
      </c>
      <c r="K1193" s="52" t="s">
        <v>1544</v>
      </c>
    </row>
    <row r="1194" spans="1:11" x14ac:dyDescent="0.25">
      <c r="A1194" s="98" t="s">
        <v>184</v>
      </c>
      <c r="B1194" s="101" t="s">
        <v>3010</v>
      </c>
      <c r="C1194" s="83" t="s">
        <v>1458</v>
      </c>
      <c r="D1194" s="1" t="s">
        <v>1400</v>
      </c>
      <c r="E1194" s="1" t="s">
        <v>1400</v>
      </c>
      <c r="F1194" s="1" t="s">
        <v>1533</v>
      </c>
      <c r="G1194" s="1">
        <v>1</v>
      </c>
      <c r="H1194" t="s">
        <v>40</v>
      </c>
      <c r="I1194" s="92" t="s">
        <v>1387</v>
      </c>
      <c r="J1194" s="4" t="s">
        <v>1543</v>
      </c>
      <c r="K1194" s="51" t="s">
        <v>1544</v>
      </c>
    </row>
    <row r="1195" spans="1:11" x14ac:dyDescent="0.25">
      <c r="A1195" s="87"/>
      <c r="B1195" s="81"/>
      <c r="C1195" s="84"/>
      <c r="D1195" s="1" t="s">
        <v>1457</v>
      </c>
      <c r="E1195" s="1" t="s">
        <v>2262</v>
      </c>
      <c r="F1195" s="1" t="s">
        <v>2541</v>
      </c>
      <c r="G1195" s="1">
        <v>2</v>
      </c>
      <c r="H1195" t="s">
        <v>1113</v>
      </c>
      <c r="I1195" s="93"/>
      <c r="J1195" s="4" t="s">
        <v>2545</v>
      </c>
      <c r="K1195" s="51" t="s">
        <v>2546</v>
      </c>
    </row>
    <row r="1196" spans="1:11" x14ac:dyDescent="0.25">
      <c r="A1196" s="87"/>
      <c r="B1196" s="81"/>
      <c r="C1196" s="84"/>
      <c r="D1196" s="1" t="s">
        <v>1457</v>
      </c>
      <c r="E1196" s="1" t="s">
        <v>2262</v>
      </c>
      <c r="F1196" s="1" t="s">
        <v>2541</v>
      </c>
      <c r="G1196" s="1">
        <v>3</v>
      </c>
      <c r="H1196" t="s">
        <v>2542</v>
      </c>
      <c r="I1196" s="93"/>
      <c r="J1196" s="4" t="s">
        <v>2543</v>
      </c>
      <c r="K1196" s="51" t="s">
        <v>2544</v>
      </c>
    </row>
    <row r="1197" spans="1:11" x14ac:dyDescent="0.25">
      <c r="A1197" s="87"/>
      <c r="B1197" s="81"/>
      <c r="C1197" s="84"/>
      <c r="D1197" s="1" t="s">
        <v>1457</v>
      </c>
      <c r="E1197" s="1" t="s">
        <v>2531</v>
      </c>
      <c r="F1197" s="1" t="s">
        <v>2532</v>
      </c>
      <c r="G1197" s="1">
        <v>4</v>
      </c>
      <c r="H1197" t="s">
        <v>2538</v>
      </c>
      <c r="I1197" s="93"/>
      <c r="J1197" s="4" t="s">
        <v>2539</v>
      </c>
      <c r="K1197" s="51" t="s">
        <v>2540</v>
      </c>
    </row>
    <row r="1198" spans="1:11" x14ac:dyDescent="0.25">
      <c r="A1198" s="87"/>
      <c r="B1198" s="81"/>
      <c r="C1198" s="84"/>
      <c r="D1198" s="1" t="s">
        <v>1457</v>
      </c>
      <c r="E1198" s="1" t="s">
        <v>2531</v>
      </c>
      <c r="F1198" s="1" t="s">
        <v>2532</v>
      </c>
      <c r="G1198" s="1">
        <v>5</v>
      </c>
      <c r="H1198" t="s">
        <v>1462</v>
      </c>
      <c r="I1198" s="93"/>
      <c r="J1198" s="4" t="s">
        <v>2536</v>
      </c>
      <c r="K1198" s="51" t="s">
        <v>2537</v>
      </c>
    </row>
    <row r="1199" spans="1:11" x14ac:dyDescent="0.25">
      <c r="A1199" s="88"/>
      <c r="B1199" s="82"/>
      <c r="C1199" s="85"/>
      <c r="D1199" s="13" t="s">
        <v>1457</v>
      </c>
      <c r="E1199" s="13" t="s">
        <v>2531</v>
      </c>
      <c r="F1199" s="13" t="s">
        <v>2532</v>
      </c>
      <c r="G1199" s="13">
        <v>6</v>
      </c>
      <c r="H1199" s="14" t="s">
        <v>2533</v>
      </c>
      <c r="I1199" s="94"/>
      <c r="J1199" s="18" t="s">
        <v>2534</v>
      </c>
      <c r="K1199" s="52" t="s">
        <v>2535</v>
      </c>
    </row>
    <row r="1200" spans="1:11" x14ac:dyDescent="0.25">
      <c r="A1200" s="98" t="s">
        <v>10</v>
      </c>
      <c r="B1200" s="80" t="s">
        <v>3012</v>
      </c>
      <c r="C1200" s="83" t="s">
        <v>1459</v>
      </c>
      <c r="D1200" s="6" t="s">
        <v>1457</v>
      </c>
      <c r="E1200" s="6" t="s">
        <v>1457</v>
      </c>
      <c r="F1200" s="6" t="s">
        <v>1414</v>
      </c>
      <c r="G1200" s="6">
        <v>1</v>
      </c>
      <c r="H1200" s="7" t="s">
        <v>2589</v>
      </c>
      <c r="I1200" s="89" t="s">
        <v>9</v>
      </c>
      <c r="J1200" s="16" t="s">
        <v>2590</v>
      </c>
      <c r="K1200" s="50" t="s">
        <v>2591</v>
      </c>
    </row>
    <row r="1201" spans="1:11" x14ac:dyDescent="0.25">
      <c r="A1201" s="87"/>
      <c r="B1201" s="81"/>
      <c r="C1201" s="84"/>
      <c r="D1201" s="1" t="s">
        <v>1457</v>
      </c>
      <c r="E1201" s="1" t="s">
        <v>1457</v>
      </c>
      <c r="F1201" s="1" t="s">
        <v>2252</v>
      </c>
      <c r="G1201" s="1">
        <v>2</v>
      </c>
      <c r="H1201" t="s">
        <v>72</v>
      </c>
      <c r="I1201" s="90"/>
      <c r="J1201" s="4" t="s">
        <v>73</v>
      </c>
      <c r="K1201" s="51" t="s">
        <v>2547</v>
      </c>
    </row>
    <row r="1202" spans="1:11" x14ac:dyDescent="0.25">
      <c r="A1202" s="87"/>
      <c r="B1202" s="81"/>
      <c r="C1202" s="84"/>
      <c r="D1202" s="1" t="s">
        <v>1457</v>
      </c>
      <c r="E1202" s="1" t="s">
        <v>2548</v>
      </c>
      <c r="F1202" s="1" t="s">
        <v>2548</v>
      </c>
      <c r="G1202" s="1">
        <v>3</v>
      </c>
      <c r="H1202" t="s">
        <v>75</v>
      </c>
      <c r="I1202" s="90"/>
      <c r="J1202" s="4" t="s">
        <v>76</v>
      </c>
      <c r="K1202" s="51" t="s">
        <v>2549</v>
      </c>
    </row>
    <row r="1203" spans="1:11" x14ac:dyDescent="0.25">
      <c r="A1203" s="87"/>
      <c r="B1203" s="81"/>
      <c r="C1203" s="84"/>
      <c r="D1203" s="1" t="s">
        <v>1457</v>
      </c>
      <c r="E1203" s="1" t="s">
        <v>1457</v>
      </c>
      <c r="F1203" s="1" t="s">
        <v>2256</v>
      </c>
      <c r="G1203" s="1">
        <v>4</v>
      </c>
      <c r="H1203" t="s">
        <v>78</v>
      </c>
      <c r="I1203" s="90"/>
      <c r="J1203" s="4" t="s">
        <v>79</v>
      </c>
      <c r="K1203" s="51" t="s">
        <v>2550</v>
      </c>
    </row>
    <row r="1204" spans="1:11" x14ac:dyDescent="0.25">
      <c r="A1204" s="87"/>
      <c r="B1204" s="81"/>
      <c r="C1204" s="84"/>
      <c r="D1204" s="1" t="s">
        <v>1457</v>
      </c>
      <c r="E1204" s="1" t="s">
        <v>1457</v>
      </c>
      <c r="F1204" s="1" t="s">
        <v>2256</v>
      </c>
      <c r="G1204" s="1">
        <v>5</v>
      </c>
      <c r="H1204" t="s">
        <v>2653</v>
      </c>
      <c r="I1204" s="90"/>
      <c r="J1204" s="4" t="s">
        <v>2654</v>
      </c>
      <c r="K1204" s="51" t="s">
        <v>2655</v>
      </c>
    </row>
    <row r="1205" spans="1:11" x14ac:dyDescent="0.25">
      <c r="A1205" s="87"/>
      <c r="B1205" s="81"/>
      <c r="C1205" s="84"/>
      <c r="D1205" s="1" t="s">
        <v>1457</v>
      </c>
      <c r="E1205" s="1" t="s">
        <v>1457</v>
      </c>
      <c r="F1205" s="1" t="s">
        <v>2256</v>
      </c>
      <c r="G1205" s="1">
        <v>6</v>
      </c>
      <c r="H1205" t="s">
        <v>81</v>
      </c>
      <c r="I1205" s="90"/>
      <c r="J1205" s="4" t="s">
        <v>82</v>
      </c>
      <c r="K1205" s="51" t="s">
        <v>2551</v>
      </c>
    </row>
    <row r="1206" spans="1:11" x14ac:dyDescent="0.25">
      <c r="A1206" s="87"/>
      <c r="B1206" s="81"/>
      <c r="C1206" s="84"/>
      <c r="D1206" s="1" t="s">
        <v>1457</v>
      </c>
      <c r="E1206" s="1" t="s">
        <v>1457</v>
      </c>
      <c r="F1206" s="1" t="s">
        <v>2256</v>
      </c>
      <c r="G1206" s="1">
        <v>7</v>
      </c>
      <c r="H1206" t="s">
        <v>2257</v>
      </c>
      <c r="I1206" s="90"/>
      <c r="J1206" s="4" t="s">
        <v>85</v>
      </c>
      <c r="K1206" s="51" t="s">
        <v>2552</v>
      </c>
    </row>
    <row r="1207" spans="1:11" x14ac:dyDescent="0.25">
      <c r="A1207" s="88"/>
      <c r="B1207" s="82"/>
      <c r="C1207" s="85"/>
      <c r="D1207" s="13" t="s">
        <v>1400</v>
      </c>
      <c r="E1207" s="13" t="s">
        <v>1400</v>
      </c>
      <c r="F1207" s="13" t="s">
        <v>1533</v>
      </c>
      <c r="G1207" s="13">
        <v>8</v>
      </c>
      <c r="H1207" s="14" t="s">
        <v>40</v>
      </c>
      <c r="I1207" s="91"/>
      <c r="J1207" s="18" t="s">
        <v>1543</v>
      </c>
      <c r="K1207" s="52" t="s">
        <v>1544</v>
      </c>
    </row>
    <row r="1208" spans="1:11" x14ac:dyDescent="0.25">
      <c r="A1208" s="98" t="s">
        <v>10</v>
      </c>
      <c r="B1208" s="101" t="s">
        <v>3013</v>
      </c>
      <c r="C1208" s="83" t="s">
        <v>1459</v>
      </c>
      <c r="D1208" s="6" t="s">
        <v>1400</v>
      </c>
      <c r="E1208" s="6" t="s">
        <v>1400</v>
      </c>
      <c r="F1208" s="6" t="s">
        <v>1533</v>
      </c>
      <c r="G1208" s="6">
        <v>1</v>
      </c>
      <c r="H1208" s="7" t="s">
        <v>40</v>
      </c>
      <c r="I1208" s="92" t="s">
        <v>1387</v>
      </c>
      <c r="J1208" s="16" t="s">
        <v>1543</v>
      </c>
      <c r="K1208" s="50" t="s">
        <v>1544</v>
      </c>
    </row>
    <row r="1209" spans="1:11" x14ac:dyDescent="0.25">
      <c r="A1209" s="87"/>
      <c r="B1209" s="81"/>
      <c r="C1209" s="84"/>
      <c r="D1209" s="1" t="s">
        <v>1457</v>
      </c>
      <c r="E1209" s="1" t="s">
        <v>2262</v>
      </c>
      <c r="F1209" s="1" t="s">
        <v>2263</v>
      </c>
      <c r="G1209" s="1">
        <v>2</v>
      </c>
      <c r="H1209" t="s">
        <v>93</v>
      </c>
      <c r="I1209" s="93"/>
      <c r="J1209" s="4" t="s">
        <v>94</v>
      </c>
      <c r="K1209" s="51" t="s">
        <v>2555</v>
      </c>
    </row>
    <row r="1210" spans="1:11" x14ac:dyDescent="0.25">
      <c r="A1210" s="87"/>
      <c r="B1210" s="81"/>
      <c r="C1210" s="84"/>
      <c r="D1210" s="1" t="s">
        <v>1457</v>
      </c>
      <c r="E1210" s="1" t="s">
        <v>1475</v>
      </c>
      <c r="F1210" s="1" t="s">
        <v>1447</v>
      </c>
      <c r="G1210" s="1">
        <v>3</v>
      </c>
      <c r="H1210" t="s">
        <v>90</v>
      </c>
      <c r="I1210" s="93"/>
      <c r="J1210" s="4" t="s">
        <v>91</v>
      </c>
      <c r="K1210" s="51" t="s">
        <v>2554</v>
      </c>
    </row>
    <row r="1211" spans="1:11" x14ac:dyDescent="0.25">
      <c r="A1211" s="87"/>
      <c r="B1211" s="81"/>
      <c r="C1211" s="84"/>
      <c r="D1211" s="1" t="s">
        <v>1457</v>
      </c>
      <c r="E1211" s="1" t="s">
        <v>1475</v>
      </c>
      <c r="F1211" s="1" t="s">
        <v>1447</v>
      </c>
      <c r="G1211" s="1">
        <v>4</v>
      </c>
      <c r="H1211" t="s">
        <v>87</v>
      </c>
      <c r="I1211" s="93"/>
      <c r="J1211" s="4" t="s">
        <v>88</v>
      </c>
      <c r="K1211" s="51" t="s">
        <v>2553</v>
      </c>
    </row>
    <row r="1212" spans="1:11" x14ac:dyDescent="0.25">
      <c r="A1212" s="87"/>
      <c r="B1212" s="81"/>
      <c r="C1212" s="84"/>
      <c r="D1212" s="1" t="s">
        <v>1457</v>
      </c>
      <c r="E1212" s="1" t="s">
        <v>1457</v>
      </c>
      <c r="F1212" s="1" t="s">
        <v>2256</v>
      </c>
      <c r="G1212" s="1">
        <v>5</v>
      </c>
      <c r="H1212" t="s">
        <v>2257</v>
      </c>
      <c r="I1212" s="93"/>
      <c r="J1212" s="4" t="s">
        <v>85</v>
      </c>
      <c r="K1212" s="51" t="s">
        <v>2552</v>
      </c>
    </row>
    <row r="1213" spans="1:11" x14ac:dyDescent="0.25">
      <c r="A1213" s="87"/>
      <c r="B1213" s="81"/>
      <c r="C1213" s="84"/>
      <c r="D1213" s="1" t="s">
        <v>1457</v>
      </c>
      <c r="E1213" s="1" t="s">
        <v>1457</v>
      </c>
      <c r="F1213" s="1" t="s">
        <v>2256</v>
      </c>
      <c r="G1213" s="1">
        <v>6</v>
      </c>
      <c r="H1213" t="s">
        <v>81</v>
      </c>
      <c r="I1213" s="93"/>
      <c r="J1213" s="4" t="s">
        <v>82</v>
      </c>
      <c r="K1213" s="51" t="s">
        <v>2551</v>
      </c>
    </row>
    <row r="1214" spans="1:11" x14ac:dyDescent="0.25">
      <c r="A1214" s="87"/>
      <c r="B1214" s="81"/>
      <c r="C1214" s="84"/>
      <c r="D1214" s="1" t="s">
        <v>1457</v>
      </c>
      <c r="E1214" s="1" t="s">
        <v>1457</v>
      </c>
      <c r="F1214" s="1" t="s">
        <v>2256</v>
      </c>
      <c r="G1214" s="1">
        <v>7</v>
      </c>
      <c r="H1214" t="s">
        <v>2653</v>
      </c>
      <c r="I1214" s="93"/>
      <c r="J1214" s="4" t="s">
        <v>2654</v>
      </c>
      <c r="K1214" s="51" t="s">
        <v>2655</v>
      </c>
    </row>
    <row r="1215" spans="1:11" x14ac:dyDescent="0.25">
      <c r="A1215" s="87"/>
      <c r="B1215" s="81"/>
      <c r="C1215" s="84"/>
      <c r="D1215" s="1" t="s">
        <v>1457</v>
      </c>
      <c r="E1215" s="1" t="s">
        <v>1457</v>
      </c>
      <c r="F1215" s="1" t="s">
        <v>2256</v>
      </c>
      <c r="G1215" s="1">
        <v>8</v>
      </c>
      <c r="H1215" t="s">
        <v>78</v>
      </c>
      <c r="I1215" s="93"/>
      <c r="J1215" s="4" t="s">
        <v>79</v>
      </c>
      <c r="K1215" s="51" t="s">
        <v>2550</v>
      </c>
    </row>
    <row r="1216" spans="1:11" x14ac:dyDescent="0.25">
      <c r="A1216" s="87"/>
      <c r="B1216" s="81"/>
      <c r="C1216" s="84"/>
      <c r="D1216" s="1" t="s">
        <v>1457</v>
      </c>
      <c r="E1216" s="1" t="s">
        <v>2548</v>
      </c>
      <c r="F1216" s="1" t="s">
        <v>2548</v>
      </c>
      <c r="G1216" s="1">
        <v>9</v>
      </c>
      <c r="H1216" t="s">
        <v>75</v>
      </c>
      <c r="I1216" s="93"/>
      <c r="J1216" s="4" t="s">
        <v>76</v>
      </c>
      <c r="K1216" s="51" t="s">
        <v>2549</v>
      </c>
    </row>
    <row r="1217" spans="1:11" x14ac:dyDescent="0.25">
      <c r="A1217" s="87"/>
      <c r="B1217" s="81"/>
      <c r="C1217" s="84"/>
      <c r="D1217" s="1" t="s">
        <v>1457</v>
      </c>
      <c r="E1217" s="1" t="s">
        <v>1457</v>
      </c>
      <c r="F1217" s="1" t="s">
        <v>2252</v>
      </c>
      <c r="G1217" s="1">
        <v>10</v>
      </c>
      <c r="H1217" t="s">
        <v>72</v>
      </c>
      <c r="I1217" s="93"/>
      <c r="J1217" s="4" t="s">
        <v>73</v>
      </c>
      <c r="K1217" s="51" t="s">
        <v>2547</v>
      </c>
    </row>
    <row r="1218" spans="1:11" x14ac:dyDescent="0.25">
      <c r="A1218" s="88"/>
      <c r="B1218" s="82"/>
      <c r="C1218" s="85"/>
      <c r="D1218" s="13" t="s">
        <v>1457</v>
      </c>
      <c r="E1218" s="13" t="s">
        <v>1457</v>
      </c>
      <c r="F1218" s="13" t="s">
        <v>1414</v>
      </c>
      <c r="G1218" s="13">
        <v>11</v>
      </c>
      <c r="H1218" s="14" t="s">
        <v>2589</v>
      </c>
      <c r="I1218" s="94"/>
      <c r="J1218" s="18" t="s">
        <v>2590</v>
      </c>
      <c r="K1218" s="52" t="s">
        <v>2591</v>
      </c>
    </row>
    <row r="1219" spans="1:11" x14ac:dyDescent="0.25">
      <c r="A1219" s="98" t="s">
        <v>184</v>
      </c>
      <c r="B1219" s="80" t="s">
        <v>3018</v>
      </c>
      <c r="C1219" s="83" t="s">
        <v>1457</v>
      </c>
      <c r="D1219" s="6" t="s">
        <v>1457</v>
      </c>
      <c r="E1219" s="6" t="s">
        <v>1457</v>
      </c>
      <c r="F1219" s="6" t="s">
        <v>2556</v>
      </c>
      <c r="G1219" s="6">
        <v>1</v>
      </c>
      <c r="H1219" s="7" t="s">
        <v>811</v>
      </c>
      <c r="I1219" s="89" t="s">
        <v>9</v>
      </c>
      <c r="J1219" s="16" t="s">
        <v>2557</v>
      </c>
      <c r="K1219" s="50" t="s">
        <v>2558</v>
      </c>
    </row>
    <row r="1220" spans="1:11" x14ac:dyDescent="0.25">
      <c r="A1220" s="87"/>
      <c r="B1220" s="99"/>
      <c r="C1220" s="84"/>
      <c r="D1220" s="1" t="s">
        <v>1457</v>
      </c>
      <c r="E1220" s="1" t="s">
        <v>1457</v>
      </c>
      <c r="F1220" s="1" t="s">
        <v>2559</v>
      </c>
      <c r="G1220" s="1">
        <v>2</v>
      </c>
      <c r="H1220" t="s">
        <v>1460</v>
      </c>
      <c r="I1220" s="90"/>
      <c r="J1220" s="4" t="s">
        <v>2560</v>
      </c>
      <c r="K1220" s="51" t="s">
        <v>2561</v>
      </c>
    </row>
    <row r="1221" spans="1:11" x14ac:dyDescent="0.25">
      <c r="A1221" s="87"/>
      <c r="B1221" s="99"/>
      <c r="C1221" s="84"/>
      <c r="D1221" s="1" t="s">
        <v>1457</v>
      </c>
      <c r="E1221" s="1" t="s">
        <v>1457</v>
      </c>
      <c r="F1221" s="1" t="s">
        <v>2556</v>
      </c>
      <c r="G1221" s="1">
        <v>3</v>
      </c>
      <c r="H1221" t="s">
        <v>817</v>
      </c>
      <c r="I1221" s="90"/>
      <c r="J1221" s="4" t="s">
        <v>2562</v>
      </c>
      <c r="K1221" s="51" t="s">
        <v>2563</v>
      </c>
    </row>
    <row r="1222" spans="1:11" x14ac:dyDescent="0.25">
      <c r="A1222" s="87"/>
      <c r="B1222" s="99"/>
      <c r="C1222" s="84"/>
      <c r="D1222" s="1" t="s">
        <v>1457</v>
      </c>
      <c r="E1222" s="1" t="s">
        <v>1457</v>
      </c>
      <c r="F1222" s="1" t="s">
        <v>2564</v>
      </c>
      <c r="G1222" s="1">
        <v>4</v>
      </c>
      <c r="H1222" t="s">
        <v>1462</v>
      </c>
      <c r="I1222" s="90"/>
      <c r="J1222" s="4" t="s">
        <v>2565</v>
      </c>
      <c r="K1222" s="51" t="s">
        <v>2566</v>
      </c>
    </row>
    <row r="1223" spans="1:11" x14ac:dyDescent="0.25">
      <c r="A1223" s="87"/>
      <c r="B1223" s="99"/>
      <c r="C1223" s="84"/>
      <c r="D1223" s="1" t="s">
        <v>1457</v>
      </c>
      <c r="E1223" s="1" t="s">
        <v>1457</v>
      </c>
      <c r="F1223" s="1" t="s">
        <v>2567</v>
      </c>
      <c r="G1223" s="1">
        <v>5</v>
      </c>
      <c r="H1223" t="s">
        <v>2568</v>
      </c>
      <c r="I1223" s="90"/>
      <c r="J1223" s="4" t="s">
        <v>2569</v>
      </c>
      <c r="K1223" s="51" t="s">
        <v>2570</v>
      </c>
    </row>
    <row r="1224" spans="1:11" x14ac:dyDescent="0.25">
      <c r="A1224" s="87"/>
      <c r="B1224" s="99"/>
      <c r="C1224" s="84"/>
      <c r="D1224" s="1" t="s">
        <v>1457</v>
      </c>
      <c r="E1224" s="1" t="s">
        <v>1457</v>
      </c>
      <c r="F1224" s="1" t="s">
        <v>2567</v>
      </c>
      <c r="G1224" s="1">
        <v>6</v>
      </c>
      <c r="H1224" t="s">
        <v>826</v>
      </c>
      <c r="I1224" s="90"/>
      <c r="J1224" s="4" t="s">
        <v>2571</v>
      </c>
      <c r="K1224" s="51" t="s">
        <v>2572</v>
      </c>
    </row>
    <row r="1225" spans="1:11" x14ac:dyDescent="0.25">
      <c r="A1225" s="87"/>
      <c r="B1225" s="99"/>
      <c r="C1225" s="84"/>
      <c r="D1225" s="1" t="s">
        <v>1441</v>
      </c>
      <c r="E1225" s="1" t="s">
        <v>1441</v>
      </c>
      <c r="F1225" s="1" t="s">
        <v>2299</v>
      </c>
      <c r="G1225" s="1">
        <v>7</v>
      </c>
      <c r="H1225" t="s">
        <v>2895</v>
      </c>
      <c r="I1225" s="90"/>
      <c r="J1225" s="4" t="s">
        <v>2896</v>
      </c>
      <c r="K1225" s="53" t="s">
        <v>2897</v>
      </c>
    </row>
    <row r="1226" spans="1:11" x14ac:dyDescent="0.25">
      <c r="A1226" s="87"/>
      <c r="B1226" s="99"/>
      <c r="C1226" s="84"/>
      <c r="D1226" s="1" t="s">
        <v>1441</v>
      </c>
      <c r="E1226" s="1" t="s">
        <v>1441</v>
      </c>
      <c r="F1226" s="1" t="s">
        <v>2299</v>
      </c>
      <c r="G1226" s="1">
        <v>8</v>
      </c>
      <c r="H1226" t="s">
        <v>829</v>
      </c>
      <c r="I1226" s="90"/>
      <c r="J1226" s="4" t="s">
        <v>2573</v>
      </c>
      <c r="K1226" s="51" t="s">
        <v>2574</v>
      </c>
    </row>
    <row r="1227" spans="1:11" x14ac:dyDescent="0.25">
      <c r="A1227" s="87"/>
      <c r="B1227" s="99"/>
      <c r="C1227" s="84"/>
      <c r="D1227" s="1" t="s">
        <v>1441</v>
      </c>
      <c r="E1227" s="1" t="s">
        <v>1441</v>
      </c>
      <c r="F1227" s="1" t="s">
        <v>2299</v>
      </c>
      <c r="G1227" s="1">
        <v>9</v>
      </c>
      <c r="H1227" t="s">
        <v>2575</v>
      </c>
      <c r="I1227" s="90"/>
      <c r="J1227" s="4" t="s">
        <v>2576</v>
      </c>
      <c r="K1227" s="51" t="s">
        <v>2577</v>
      </c>
    </row>
    <row r="1228" spans="1:11" x14ac:dyDescent="0.25">
      <c r="A1228" s="88"/>
      <c r="B1228" s="100"/>
      <c r="C1228" s="85"/>
      <c r="D1228" s="13" t="s">
        <v>1400</v>
      </c>
      <c r="E1228" s="13" t="s">
        <v>1400</v>
      </c>
      <c r="F1228" s="13" t="s">
        <v>1533</v>
      </c>
      <c r="G1228" s="13">
        <v>10</v>
      </c>
      <c r="H1228" s="14" t="s">
        <v>40</v>
      </c>
      <c r="I1228" s="91"/>
      <c r="J1228" s="18" t="s">
        <v>1543</v>
      </c>
      <c r="K1228" s="52" t="s">
        <v>1544</v>
      </c>
    </row>
    <row r="1229" spans="1:11" x14ac:dyDescent="0.25">
      <c r="A1229" s="98" t="s">
        <v>184</v>
      </c>
      <c r="B1229" s="101" t="s">
        <v>3017</v>
      </c>
      <c r="C1229" s="83" t="s">
        <v>1457</v>
      </c>
      <c r="D1229" s="6" t="s">
        <v>1457</v>
      </c>
      <c r="E1229" s="6" t="s">
        <v>1457</v>
      </c>
      <c r="F1229" s="6" t="s">
        <v>2559</v>
      </c>
      <c r="G1229" s="6">
        <v>1</v>
      </c>
      <c r="H1229" s="7" t="s">
        <v>3014</v>
      </c>
      <c r="I1229" s="89" t="s">
        <v>9</v>
      </c>
      <c r="J1229" s="16" t="s">
        <v>3015</v>
      </c>
      <c r="K1229" s="71" t="s">
        <v>3016</v>
      </c>
    </row>
    <row r="1230" spans="1:11" x14ac:dyDescent="0.25">
      <c r="A1230" s="87"/>
      <c r="B1230" s="81"/>
      <c r="C1230" s="84"/>
      <c r="D1230" s="1" t="s">
        <v>1457</v>
      </c>
      <c r="E1230" s="1" t="s">
        <v>1457</v>
      </c>
      <c r="F1230" s="1" t="s">
        <v>2556</v>
      </c>
      <c r="G1230" s="1">
        <v>2</v>
      </c>
      <c r="H1230" t="s">
        <v>817</v>
      </c>
      <c r="I1230" s="90"/>
      <c r="J1230" s="4" t="s">
        <v>2562</v>
      </c>
      <c r="K1230" s="51" t="s">
        <v>2563</v>
      </c>
    </row>
    <row r="1231" spans="1:11" x14ac:dyDescent="0.25">
      <c r="A1231" s="87"/>
      <c r="B1231" s="81"/>
      <c r="C1231" s="84"/>
      <c r="D1231" s="1" t="s">
        <v>1457</v>
      </c>
      <c r="E1231" s="1" t="s">
        <v>1457</v>
      </c>
      <c r="F1231" s="1" t="s">
        <v>2564</v>
      </c>
      <c r="G1231" s="1">
        <v>3</v>
      </c>
      <c r="H1231" t="s">
        <v>1462</v>
      </c>
      <c r="I1231" s="90"/>
      <c r="J1231" s="4" t="s">
        <v>2565</v>
      </c>
      <c r="K1231" s="51" t="s">
        <v>2566</v>
      </c>
    </row>
    <row r="1232" spans="1:11" x14ac:dyDescent="0.25">
      <c r="A1232" s="87"/>
      <c r="B1232" s="81"/>
      <c r="C1232" s="84"/>
      <c r="D1232" s="1" t="s">
        <v>1457</v>
      </c>
      <c r="E1232" s="1" t="s">
        <v>1457</v>
      </c>
      <c r="F1232" s="1" t="s">
        <v>2567</v>
      </c>
      <c r="G1232" s="1">
        <v>4</v>
      </c>
      <c r="H1232" t="s">
        <v>2568</v>
      </c>
      <c r="I1232" s="90"/>
      <c r="J1232" s="4" t="s">
        <v>2569</v>
      </c>
      <c r="K1232" s="51" t="s">
        <v>2570</v>
      </c>
    </row>
    <row r="1233" spans="1:11" x14ac:dyDescent="0.25">
      <c r="A1233" s="87"/>
      <c r="B1233" s="81"/>
      <c r="C1233" s="84"/>
      <c r="D1233" s="1" t="s">
        <v>1457</v>
      </c>
      <c r="E1233" s="1" t="s">
        <v>1457</v>
      </c>
      <c r="F1233" s="1" t="s">
        <v>2567</v>
      </c>
      <c r="G1233" s="1">
        <v>5</v>
      </c>
      <c r="H1233" t="s">
        <v>826</v>
      </c>
      <c r="I1233" s="90"/>
      <c r="J1233" s="4" t="s">
        <v>2571</v>
      </c>
      <c r="K1233" s="51" t="s">
        <v>2572</v>
      </c>
    </row>
    <row r="1234" spans="1:11" x14ac:dyDescent="0.25">
      <c r="A1234" s="87"/>
      <c r="B1234" s="81"/>
      <c r="C1234" s="84"/>
      <c r="D1234" s="1" t="s">
        <v>1441</v>
      </c>
      <c r="E1234" s="1" t="s">
        <v>1441</v>
      </c>
      <c r="F1234" s="1" t="s">
        <v>2299</v>
      </c>
      <c r="G1234" s="1">
        <v>6</v>
      </c>
      <c r="H1234" t="s">
        <v>2895</v>
      </c>
      <c r="I1234" s="90"/>
      <c r="J1234" s="4" t="s">
        <v>2896</v>
      </c>
      <c r="K1234" s="53" t="s">
        <v>2897</v>
      </c>
    </row>
    <row r="1235" spans="1:11" x14ac:dyDescent="0.25">
      <c r="A1235" s="87"/>
      <c r="B1235" s="81"/>
      <c r="C1235" s="84"/>
      <c r="D1235" s="1" t="s">
        <v>1441</v>
      </c>
      <c r="E1235" s="1" t="s">
        <v>1441</v>
      </c>
      <c r="F1235" s="1" t="s">
        <v>2299</v>
      </c>
      <c r="G1235" s="1">
        <v>7</v>
      </c>
      <c r="H1235" t="s">
        <v>829</v>
      </c>
      <c r="I1235" s="90"/>
      <c r="J1235" s="4" t="s">
        <v>2573</v>
      </c>
      <c r="K1235" s="51" t="s">
        <v>2574</v>
      </c>
    </row>
    <row r="1236" spans="1:11" x14ac:dyDescent="0.25">
      <c r="A1236" s="87"/>
      <c r="B1236" s="81"/>
      <c r="C1236" s="84"/>
      <c r="D1236" s="1" t="s">
        <v>1441</v>
      </c>
      <c r="E1236" s="1" t="s">
        <v>1441</v>
      </c>
      <c r="F1236" s="1" t="s">
        <v>2299</v>
      </c>
      <c r="G1236" s="1">
        <v>8</v>
      </c>
      <c r="H1236" t="s">
        <v>2575</v>
      </c>
      <c r="I1236" s="90"/>
      <c r="J1236" s="4" t="s">
        <v>2576</v>
      </c>
      <c r="K1236" s="51" t="s">
        <v>2577</v>
      </c>
    </row>
    <row r="1237" spans="1:11" x14ac:dyDescent="0.25">
      <c r="A1237" s="88"/>
      <c r="B1237" s="82"/>
      <c r="C1237" s="85"/>
      <c r="D1237" s="13" t="s">
        <v>1400</v>
      </c>
      <c r="E1237" s="13" t="s">
        <v>1400</v>
      </c>
      <c r="F1237" s="13" t="s">
        <v>1533</v>
      </c>
      <c r="G1237" s="13">
        <v>9</v>
      </c>
      <c r="H1237" s="14" t="s">
        <v>40</v>
      </c>
      <c r="I1237" s="91"/>
      <c r="J1237" s="18" t="s">
        <v>1543</v>
      </c>
      <c r="K1237" s="52" t="s">
        <v>1544</v>
      </c>
    </row>
    <row r="1238" spans="1:11" x14ac:dyDescent="0.25">
      <c r="A1238" s="98" t="s">
        <v>184</v>
      </c>
      <c r="B1238" s="80" t="s">
        <v>3019</v>
      </c>
      <c r="C1238" s="83" t="s">
        <v>1457</v>
      </c>
      <c r="D1238" s="6" t="s">
        <v>1400</v>
      </c>
      <c r="E1238" s="6" t="s">
        <v>1400</v>
      </c>
      <c r="F1238" s="6" t="s">
        <v>1533</v>
      </c>
      <c r="G1238" s="6">
        <v>1</v>
      </c>
      <c r="H1238" s="7" t="s">
        <v>40</v>
      </c>
      <c r="I1238" s="92" t="s">
        <v>1387</v>
      </c>
      <c r="J1238" s="16" t="s">
        <v>1543</v>
      </c>
      <c r="K1238" s="50" t="s">
        <v>1544</v>
      </c>
    </row>
    <row r="1239" spans="1:11" x14ac:dyDescent="0.25">
      <c r="A1239" s="87"/>
      <c r="B1239" s="99"/>
      <c r="C1239" s="84"/>
      <c r="D1239" s="1" t="s">
        <v>1441</v>
      </c>
      <c r="E1239" s="1" t="s">
        <v>1441</v>
      </c>
      <c r="F1239" s="1" t="s">
        <v>2299</v>
      </c>
      <c r="G1239" s="1">
        <v>2</v>
      </c>
      <c r="H1239" t="s">
        <v>2575</v>
      </c>
      <c r="I1239" s="93"/>
      <c r="J1239" s="4" t="s">
        <v>2576</v>
      </c>
      <c r="K1239" s="51" t="s">
        <v>2577</v>
      </c>
    </row>
    <row r="1240" spans="1:11" x14ac:dyDescent="0.25">
      <c r="A1240" s="87"/>
      <c r="B1240" s="99"/>
      <c r="C1240" s="84"/>
      <c r="D1240" s="1" t="s">
        <v>1441</v>
      </c>
      <c r="E1240" s="1" t="s">
        <v>1441</v>
      </c>
      <c r="F1240" s="1" t="s">
        <v>2299</v>
      </c>
      <c r="G1240" s="1">
        <v>3</v>
      </c>
      <c r="H1240" t="s">
        <v>829</v>
      </c>
      <c r="I1240" s="93"/>
      <c r="J1240" s="4" t="s">
        <v>2573</v>
      </c>
      <c r="K1240" s="51" t="s">
        <v>2574</v>
      </c>
    </row>
    <row r="1241" spans="1:11" x14ac:dyDescent="0.25">
      <c r="A1241" s="87"/>
      <c r="B1241" s="99"/>
      <c r="C1241" s="84"/>
      <c r="D1241" s="1" t="s">
        <v>1441</v>
      </c>
      <c r="E1241" s="1" t="s">
        <v>1441</v>
      </c>
      <c r="F1241" s="1" t="s">
        <v>2299</v>
      </c>
      <c r="G1241" s="1">
        <v>4</v>
      </c>
      <c r="H1241" t="s">
        <v>2895</v>
      </c>
      <c r="I1241" s="93"/>
      <c r="J1241" s="4" t="s">
        <v>2896</v>
      </c>
      <c r="K1241" s="53" t="s">
        <v>2897</v>
      </c>
    </row>
    <row r="1242" spans="1:11" x14ac:dyDescent="0.25">
      <c r="A1242" s="87"/>
      <c r="B1242" s="99"/>
      <c r="C1242" s="84"/>
      <c r="D1242" s="1" t="s">
        <v>1457</v>
      </c>
      <c r="E1242" s="1" t="s">
        <v>1457</v>
      </c>
      <c r="F1242" s="1" t="s">
        <v>2567</v>
      </c>
      <c r="G1242" s="1">
        <v>5</v>
      </c>
      <c r="H1242" t="s">
        <v>826</v>
      </c>
      <c r="I1242" s="93"/>
      <c r="J1242" s="4" t="s">
        <v>2571</v>
      </c>
      <c r="K1242" s="51" t="s">
        <v>2572</v>
      </c>
    </row>
    <row r="1243" spans="1:11" x14ac:dyDescent="0.25">
      <c r="A1243" s="87"/>
      <c r="B1243" s="99"/>
      <c r="C1243" s="84"/>
      <c r="D1243" s="1" t="s">
        <v>1457</v>
      </c>
      <c r="E1243" s="1" t="s">
        <v>1457</v>
      </c>
      <c r="F1243" s="1" t="s">
        <v>2567</v>
      </c>
      <c r="G1243" s="1">
        <v>6</v>
      </c>
      <c r="H1243" t="s">
        <v>2568</v>
      </c>
      <c r="I1243" s="93"/>
      <c r="J1243" s="4" t="s">
        <v>2569</v>
      </c>
      <c r="K1243" s="51" t="s">
        <v>2570</v>
      </c>
    </row>
    <row r="1244" spans="1:11" x14ac:dyDescent="0.25">
      <c r="A1244" s="87"/>
      <c r="B1244" s="99"/>
      <c r="C1244" s="84"/>
      <c r="D1244" s="1" t="s">
        <v>1457</v>
      </c>
      <c r="E1244" s="1" t="s">
        <v>1457</v>
      </c>
      <c r="F1244" s="1" t="s">
        <v>2564</v>
      </c>
      <c r="G1244" s="1">
        <v>7</v>
      </c>
      <c r="H1244" t="s">
        <v>1462</v>
      </c>
      <c r="I1244" s="93"/>
      <c r="J1244" s="4" t="s">
        <v>2565</v>
      </c>
      <c r="K1244" s="51" t="s">
        <v>2566</v>
      </c>
    </row>
    <row r="1245" spans="1:11" x14ac:dyDescent="0.25">
      <c r="A1245" s="87"/>
      <c r="B1245" s="99"/>
      <c r="C1245" s="84"/>
      <c r="D1245" s="1" t="s">
        <v>1457</v>
      </c>
      <c r="E1245" s="1" t="s">
        <v>1457</v>
      </c>
      <c r="F1245" s="1" t="s">
        <v>2556</v>
      </c>
      <c r="G1245" s="1">
        <v>8</v>
      </c>
      <c r="H1245" t="s">
        <v>817</v>
      </c>
      <c r="I1245" s="93"/>
      <c r="J1245" s="4" t="s">
        <v>2562</v>
      </c>
      <c r="K1245" s="51" t="s">
        <v>2563</v>
      </c>
    </row>
    <row r="1246" spans="1:11" x14ac:dyDescent="0.25">
      <c r="A1246" s="87"/>
      <c r="B1246" s="99"/>
      <c r="C1246" s="84"/>
      <c r="D1246" s="1" t="s">
        <v>1457</v>
      </c>
      <c r="E1246" s="1" t="s">
        <v>1457</v>
      </c>
      <c r="F1246" s="1" t="s">
        <v>2559</v>
      </c>
      <c r="G1246" s="1">
        <v>9</v>
      </c>
      <c r="H1246" t="s">
        <v>1460</v>
      </c>
      <c r="I1246" s="93"/>
      <c r="J1246" s="4" t="s">
        <v>2560</v>
      </c>
      <c r="K1246" s="51" t="s">
        <v>2561</v>
      </c>
    </row>
    <row r="1247" spans="1:11" x14ac:dyDescent="0.25">
      <c r="A1247" s="88"/>
      <c r="B1247" s="100"/>
      <c r="C1247" s="85"/>
      <c r="D1247" s="13" t="s">
        <v>1457</v>
      </c>
      <c r="E1247" s="13" t="s">
        <v>1457</v>
      </c>
      <c r="F1247" s="13" t="s">
        <v>2556</v>
      </c>
      <c r="G1247" s="13">
        <v>10</v>
      </c>
      <c r="H1247" s="14" t="s">
        <v>811</v>
      </c>
      <c r="I1247" s="94"/>
      <c r="J1247" s="18" t="s">
        <v>2557</v>
      </c>
      <c r="K1247" s="52" t="s">
        <v>2558</v>
      </c>
    </row>
    <row r="1248" spans="1:11" x14ac:dyDescent="0.25">
      <c r="A1248" s="98" t="s">
        <v>184</v>
      </c>
      <c r="B1248" s="101" t="s">
        <v>2912</v>
      </c>
      <c r="C1248" s="83" t="s">
        <v>2593</v>
      </c>
      <c r="D1248" s="6" t="s">
        <v>1400</v>
      </c>
      <c r="E1248" s="6" t="s">
        <v>1400</v>
      </c>
      <c r="F1248" s="6" t="s">
        <v>1583</v>
      </c>
      <c r="G1248" s="6">
        <v>1</v>
      </c>
      <c r="H1248" s="7" t="s">
        <v>2594</v>
      </c>
      <c r="I1248" s="89" t="s">
        <v>9</v>
      </c>
      <c r="J1248" s="7" t="s">
        <v>2595</v>
      </c>
      <c r="K1248" s="70" t="s">
        <v>2596</v>
      </c>
    </row>
    <row r="1249" spans="1:11" x14ac:dyDescent="0.25">
      <c r="A1249" s="87"/>
      <c r="B1249" s="81"/>
      <c r="C1249" s="84"/>
      <c r="D1249" s="1" t="s">
        <v>1400</v>
      </c>
      <c r="E1249" s="1" t="s">
        <v>1400</v>
      </c>
      <c r="F1249" s="1" t="s">
        <v>1583</v>
      </c>
      <c r="G1249" s="1">
        <v>2</v>
      </c>
      <c r="H1249" t="s">
        <v>2597</v>
      </c>
      <c r="I1249" s="90"/>
      <c r="J1249" t="s">
        <v>2598</v>
      </c>
      <c r="K1249" s="69" t="s">
        <v>2599</v>
      </c>
    </row>
    <row r="1250" spans="1:11" x14ac:dyDescent="0.25">
      <c r="A1250" s="87"/>
      <c r="B1250" s="81"/>
      <c r="C1250" s="84"/>
      <c r="D1250" s="1" t="s">
        <v>1400</v>
      </c>
      <c r="E1250" s="1" t="s">
        <v>1400</v>
      </c>
      <c r="F1250" s="1" t="s">
        <v>1583</v>
      </c>
      <c r="G1250" s="1">
        <v>3</v>
      </c>
      <c r="H1250" t="s">
        <v>2600</v>
      </c>
      <c r="I1250" s="90"/>
      <c r="J1250" t="s">
        <v>2601</v>
      </c>
      <c r="K1250" s="69" t="s">
        <v>2602</v>
      </c>
    </row>
    <row r="1251" spans="1:11" x14ac:dyDescent="0.25">
      <c r="A1251" s="87"/>
      <c r="B1251" s="81"/>
      <c r="C1251" s="84"/>
      <c r="D1251" s="1" t="s">
        <v>1400</v>
      </c>
      <c r="E1251" s="1" t="s">
        <v>1400</v>
      </c>
      <c r="F1251" s="1" t="s">
        <v>1583</v>
      </c>
      <c r="G1251" s="1">
        <v>4</v>
      </c>
      <c r="H1251" t="s">
        <v>2603</v>
      </c>
      <c r="I1251" s="90"/>
      <c r="J1251" t="s">
        <v>2604</v>
      </c>
      <c r="K1251" s="69" t="s">
        <v>2605</v>
      </c>
    </row>
    <row r="1252" spans="1:11" x14ac:dyDescent="0.25">
      <c r="A1252" s="87"/>
      <c r="B1252" s="81"/>
      <c r="C1252" s="84"/>
      <c r="D1252" s="1" t="s">
        <v>1400</v>
      </c>
      <c r="E1252" s="1" t="s">
        <v>1400</v>
      </c>
      <c r="F1252" s="1" t="s">
        <v>1583</v>
      </c>
      <c r="G1252" s="1">
        <v>5</v>
      </c>
      <c r="H1252" t="s">
        <v>2606</v>
      </c>
      <c r="I1252" s="90"/>
      <c r="J1252" t="s">
        <v>2607</v>
      </c>
      <c r="K1252" s="69" t="s">
        <v>2608</v>
      </c>
    </row>
    <row r="1253" spans="1:11" x14ac:dyDescent="0.25">
      <c r="A1253" s="87"/>
      <c r="B1253" s="81"/>
      <c r="C1253" s="84"/>
      <c r="D1253" s="1" t="s">
        <v>1400</v>
      </c>
      <c r="E1253" s="1" t="s">
        <v>1400</v>
      </c>
      <c r="F1253" s="1" t="s">
        <v>1583</v>
      </c>
      <c r="G1253" s="1">
        <v>6</v>
      </c>
      <c r="H1253" t="s">
        <v>2609</v>
      </c>
      <c r="I1253" s="90"/>
      <c r="J1253" t="s">
        <v>2610</v>
      </c>
      <c r="K1253" s="69" t="s">
        <v>2611</v>
      </c>
    </row>
    <row r="1254" spans="1:11" x14ac:dyDescent="0.25">
      <c r="A1254" s="87"/>
      <c r="B1254" s="81"/>
      <c r="C1254" s="84"/>
      <c r="D1254" s="1" t="s">
        <v>1400</v>
      </c>
      <c r="E1254" s="1" t="s">
        <v>1400</v>
      </c>
      <c r="F1254" s="1" t="s">
        <v>1583</v>
      </c>
      <c r="G1254" s="1">
        <v>7</v>
      </c>
      <c r="H1254" t="s">
        <v>2612</v>
      </c>
      <c r="I1254" s="90"/>
      <c r="J1254" t="s">
        <v>2613</v>
      </c>
      <c r="K1254" s="69" t="s">
        <v>2614</v>
      </c>
    </row>
    <row r="1255" spans="1:11" x14ac:dyDescent="0.25">
      <c r="A1255" s="87"/>
      <c r="B1255" s="81"/>
      <c r="C1255" s="84"/>
      <c r="D1255" s="1" t="s">
        <v>1400</v>
      </c>
      <c r="E1255" s="1" t="s">
        <v>1400</v>
      </c>
      <c r="F1255" s="1" t="s">
        <v>1583</v>
      </c>
      <c r="G1255" s="1">
        <v>8</v>
      </c>
      <c r="H1255" t="s">
        <v>2615</v>
      </c>
      <c r="I1255" s="90"/>
      <c r="J1255" t="s">
        <v>2616</v>
      </c>
      <c r="K1255" s="69" t="s">
        <v>2617</v>
      </c>
    </row>
    <row r="1256" spans="1:11" x14ac:dyDescent="0.25">
      <c r="A1256" s="87"/>
      <c r="B1256" s="81"/>
      <c r="C1256" s="84"/>
      <c r="D1256" s="1" t="s">
        <v>1400</v>
      </c>
      <c r="E1256" s="1" t="s">
        <v>1400</v>
      </c>
      <c r="F1256" s="1" t="s">
        <v>1457</v>
      </c>
      <c r="G1256" s="1">
        <v>9</v>
      </c>
      <c r="H1256" t="s">
        <v>2618</v>
      </c>
      <c r="I1256" s="90"/>
      <c r="J1256" t="s">
        <v>2619</v>
      </c>
      <c r="K1256" s="69" t="s">
        <v>2620</v>
      </c>
    </row>
    <row r="1257" spans="1:11" x14ac:dyDescent="0.25">
      <c r="A1257" s="87"/>
      <c r="B1257" s="81"/>
      <c r="C1257" s="84"/>
      <c r="D1257" s="1" t="s">
        <v>1400</v>
      </c>
      <c r="E1257" s="1" t="s">
        <v>1400</v>
      </c>
      <c r="F1257" s="1" t="s">
        <v>1457</v>
      </c>
      <c r="G1257" s="1">
        <v>10</v>
      </c>
      <c r="H1257" t="s">
        <v>2621</v>
      </c>
      <c r="I1257" s="90"/>
      <c r="J1257" t="s">
        <v>2622</v>
      </c>
      <c r="K1257" s="69" t="s">
        <v>2623</v>
      </c>
    </row>
    <row r="1258" spans="1:11" x14ac:dyDescent="0.25">
      <c r="A1258" s="87"/>
      <c r="B1258" s="81"/>
      <c r="C1258" s="84"/>
      <c r="D1258" s="1" t="s">
        <v>1400</v>
      </c>
      <c r="E1258" s="1" t="s">
        <v>1400</v>
      </c>
      <c r="F1258" s="1" t="s">
        <v>1457</v>
      </c>
      <c r="G1258" s="1">
        <v>11</v>
      </c>
      <c r="H1258" t="s">
        <v>2624</v>
      </c>
      <c r="I1258" s="90"/>
      <c r="J1258" t="s">
        <v>2625</v>
      </c>
      <c r="K1258" s="69" t="s">
        <v>2626</v>
      </c>
    </row>
    <row r="1259" spans="1:11" x14ac:dyDescent="0.25">
      <c r="A1259" s="87"/>
      <c r="B1259" s="81"/>
      <c r="C1259" s="84"/>
      <c r="D1259" s="1" t="s">
        <v>1400</v>
      </c>
      <c r="E1259" s="1" t="s">
        <v>1400</v>
      </c>
      <c r="F1259" s="1" t="s">
        <v>1457</v>
      </c>
      <c r="G1259" s="1">
        <v>12</v>
      </c>
      <c r="H1259" t="s">
        <v>2627</v>
      </c>
      <c r="I1259" s="90"/>
      <c r="J1259" t="s">
        <v>2628</v>
      </c>
      <c r="K1259" s="69" t="s">
        <v>2629</v>
      </c>
    </row>
    <row r="1260" spans="1:11" x14ac:dyDescent="0.25">
      <c r="A1260" s="87"/>
      <c r="B1260" s="81"/>
      <c r="C1260" s="84"/>
      <c r="D1260" s="1" t="s">
        <v>1400</v>
      </c>
      <c r="E1260" s="1" t="s">
        <v>1400</v>
      </c>
      <c r="F1260" s="1" t="s">
        <v>1457</v>
      </c>
      <c r="G1260" s="1">
        <v>13</v>
      </c>
      <c r="H1260" t="s">
        <v>2630</v>
      </c>
      <c r="I1260" s="90"/>
      <c r="J1260" t="s">
        <v>2631</v>
      </c>
      <c r="K1260" s="69" t="s">
        <v>2632</v>
      </c>
    </row>
    <row r="1261" spans="1:11" x14ac:dyDescent="0.25">
      <c r="A1261" s="87"/>
      <c r="B1261" s="81"/>
      <c r="C1261" s="84"/>
      <c r="D1261" s="1" t="s">
        <v>1400</v>
      </c>
      <c r="E1261" s="1" t="s">
        <v>1400</v>
      </c>
      <c r="F1261" s="1" t="s">
        <v>1457</v>
      </c>
      <c r="G1261" s="1">
        <v>14</v>
      </c>
      <c r="H1261" t="s">
        <v>2633</v>
      </c>
      <c r="I1261" s="90"/>
      <c r="J1261" t="s">
        <v>2634</v>
      </c>
      <c r="K1261" s="69" t="s">
        <v>2635</v>
      </c>
    </row>
    <row r="1262" spans="1:11" x14ac:dyDescent="0.25">
      <c r="A1262" s="87"/>
      <c r="B1262" s="81"/>
      <c r="C1262" s="84"/>
      <c r="D1262" s="1" t="s">
        <v>1400</v>
      </c>
      <c r="E1262" s="1" t="s">
        <v>1400</v>
      </c>
      <c r="F1262" s="1" t="s">
        <v>1457</v>
      </c>
      <c r="G1262" s="1">
        <v>15</v>
      </c>
      <c r="H1262" t="s">
        <v>2636</v>
      </c>
      <c r="I1262" s="90"/>
      <c r="J1262" t="s">
        <v>2637</v>
      </c>
      <c r="K1262" s="69" t="s">
        <v>2638</v>
      </c>
    </row>
    <row r="1263" spans="1:11" x14ac:dyDescent="0.25">
      <c r="A1263" s="87"/>
      <c r="B1263" s="81"/>
      <c r="C1263" s="84"/>
      <c r="D1263" s="1" t="s">
        <v>1400</v>
      </c>
      <c r="E1263" s="1" t="s">
        <v>1400</v>
      </c>
      <c r="F1263" s="1" t="s">
        <v>1457</v>
      </c>
      <c r="G1263" s="1">
        <v>16</v>
      </c>
      <c r="H1263" t="s">
        <v>2639</v>
      </c>
      <c r="I1263" s="90"/>
      <c r="J1263" t="s">
        <v>2640</v>
      </c>
      <c r="K1263" s="69" t="s">
        <v>2641</v>
      </c>
    </row>
    <row r="1264" spans="1:11" x14ac:dyDescent="0.25">
      <c r="A1264" s="87"/>
      <c r="B1264" s="81"/>
      <c r="C1264" s="84"/>
      <c r="D1264" s="1" t="s">
        <v>1400</v>
      </c>
      <c r="E1264" s="1" t="s">
        <v>1400</v>
      </c>
      <c r="F1264" s="1" t="s">
        <v>1457</v>
      </c>
      <c r="G1264" s="1">
        <v>17</v>
      </c>
      <c r="H1264" t="s">
        <v>2642</v>
      </c>
      <c r="I1264" s="90"/>
      <c r="J1264" t="s">
        <v>2643</v>
      </c>
      <c r="K1264" s="69" t="s">
        <v>2644</v>
      </c>
    </row>
    <row r="1265" spans="1:11" x14ac:dyDescent="0.25">
      <c r="A1265" s="88"/>
      <c r="B1265" s="82"/>
      <c r="C1265" s="85"/>
      <c r="D1265" s="13" t="s">
        <v>1400</v>
      </c>
      <c r="E1265" s="13" t="s">
        <v>1400</v>
      </c>
      <c r="F1265" s="13" t="s">
        <v>1533</v>
      </c>
      <c r="G1265" s="13">
        <v>18</v>
      </c>
      <c r="H1265" s="14" t="s">
        <v>40</v>
      </c>
      <c r="I1265" s="91"/>
      <c r="J1265" s="18" t="s">
        <v>1543</v>
      </c>
      <c r="K1265" s="52" t="s">
        <v>1544</v>
      </c>
    </row>
    <row r="1266" spans="1:11" x14ac:dyDescent="0.25">
      <c r="A1266" s="98" t="s">
        <v>184</v>
      </c>
      <c r="B1266" s="101" t="s">
        <v>2912</v>
      </c>
      <c r="C1266" s="83" t="s">
        <v>1583</v>
      </c>
      <c r="D1266" s="6" t="s">
        <v>1400</v>
      </c>
      <c r="E1266" s="6" t="s">
        <v>1400</v>
      </c>
      <c r="F1266" s="6" t="s">
        <v>1583</v>
      </c>
      <c r="G1266" s="6">
        <v>1</v>
      </c>
      <c r="H1266" s="7" t="s">
        <v>2660</v>
      </c>
      <c r="I1266" s="89" t="s">
        <v>9</v>
      </c>
      <c r="J1266" s="16" t="s">
        <v>2673</v>
      </c>
      <c r="K1266" s="50" t="s">
        <v>2677</v>
      </c>
    </row>
    <row r="1267" spans="1:11" x14ac:dyDescent="0.25">
      <c r="A1267" s="87"/>
      <c r="B1267" s="81"/>
      <c r="C1267" s="84"/>
      <c r="D1267" s="1" t="s">
        <v>1400</v>
      </c>
      <c r="E1267" s="1" t="s">
        <v>1400</v>
      </c>
      <c r="F1267" s="1" t="s">
        <v>1583</v>
      </c>
      <c r="G1267" s="1">
        <v>2</v>
      </c>
      <c r="H1267" t="s">
        <v>2671</v>
      </c>
      <c r="I1267" s="90"/>
      <c r="J1267" s="4" t="s">
        <v>2672</v>
      </c>
      <c r="K1267" s="51" t="s">
        <v>2678</v>
      </c>
    </row>
    <row r="1268" spans="1:11" x14ac:dyDescent="0.25">
      <c r="A1268" s="87"/>
      <c r="B1268" s="81"/>
      <c r="C1268" s="84"/>
      <c r="D1268" s="1" t="s">
        <v>1400</v>
      </c>
      <c r="E1268" s="1" t="s">
        <v>1400</v>
      </c>
      <c r="F1268" s="1" t="s">
        <v>1583</v>
      </c>
      <c r="G1268" s="1">
        <v>3</v>
      </c>
      <c r="H1268" t="s">
        <v>2669</v>
      </c>
      <c r="I1268" s="90"/>
      <c r="J1268" s="4" t="s">
        <v>2670</v>
      </c>
      <c r="K1268" s="51" t="s">
        <v>2679</v>
      </c>
    </row>
    <row r="1269" spans="1:11" x14ac:dyDescent="0.25">
      <c r="A1269" s="87"/>
      <c r="B1269" s="81"/>
      <c r="C1269" s="84"/>
      <c r="D1269" s="1" t="s">
        <v>1400</v>
      </c>
      <c r="E1269" s="1" t="s">
        <v>1400</v>
      </c>
      <c r="F1269" s="1" t="s">
        <v>1583</v>
      </c>
      <c r="G1269" s="1">
        <v>4</v>
      </c>
      <c r="H1269" t="s">
        <v>2659</v>
      </c>
      <c r="I1269" s="90"/>
      <c r="J1269" s="4" t="s">
        <v>2668</v>
      </c>
      <c r="K1269" s="51" t="s">
        <v>2680</v>
      </c>
    </row>
    <row r="1270" spans="1:11" x14ac:dyDescent="0.25">
      <c r="A1270" s="87"/>
      <c r="B1270" s="81"/>
      <c r="C1270" s="84"/>
      <c r="D1270" s="1" t="s">
        <v>1400</v>
      </c>
      <c r="E1270" s="1" t="s">
        <v>1400</v>
      </c>
      <c r="F1270" s="1" t="s">
        <v>1583</v>
      </c>
      <c r="G1270" s="1">
        <v>5</v>
      </c>
      <c r="H1270" t="s">
        <v>2663</v>
      </c>
      <c r="I1270" s="90"/>
      <c r="J1270" s="4" t="s">
        <v>2664</v>
      </c>
      <c r="K1270" s="51" t="s">
        <v>2681</v>
      </c>
    </row>
    <row r="1271" spans="1:11" x14ac:dyDescent="0.25">
      <c r="A1271" s="87"/>
      <c r="B1271" s="81"/>
      <c r="C1271" s="84"/>
      <c r="D1271" s="1" t="s">
        <v>1400</v>
      </c>
      <c r="E1271" s="1" t="s">
        <v>1400</v>
      </c>
      <c r="F1271" s="1" t="s">
        <v>2674</v>
      </c>
      <c r="G1271" s="1">
        <v>6</v>
      </c>
      <c r="H1271" t="s">
        <v>2658</v>
      </c>
      <c r="I1271" s="90"/>
      <c r="J1271" s="4" t="s">
        <v>2665</v>
      </c>
      <c r="K1271" s="51" t="s">
        <v>2682</v>
      </c>
    </row>
    <row r="1272" spans="1:11" x14ac:dyDescent="0.25">
      <c r="A1272" s="87"/>
      <c r="B1272" s="81"/>
      <c r="C1272" s="84"/>
      <c r="D1272" s="1" t="s">
        <v>1400</v>
      </c>
      <c r="E1272" s="1" t="s">
        <v>1400</v>
      </c>
      <c r="F1272" s="1" t="s">
        <v>2674</v>
      </c>
      <c r="G1272" s="1">
        <v>7</v>
      </c>
      <c r="H1272" t="s">
        <v>2657</v>
      </c>
      <c r="I1272" s="90"/>
      <c r="J1272" s="4" t="s">
        <v>2666</v>
      </c>
      <c r="K1272" s="51" t="s">
        <v>2683</v>
      </c>
    </row>
    <row r="1273" spans="1:11" x14ac:dyDescent="0.25">
      <c r="A1273" s="87"/>
      <c r="B1273" s="81"/>
      <c r="C1273" s="84"/>
      <c r="D1273" s="1" t="s">
        <v>1400</v>
      </c>
      <c r="E1273" s="1" t="s">
        <v>1400</v>
      </c>
      <c r="F1273" s="1" t="s">
        <v>2674</v>
      </c>
      <c r="G1273" s="1">
        <v>8</v>
      </c>
      <c r="H1273" t="s">
        <v>2656</v>
      </c>
      <c r="I1273" s="90"/>
      <c r="J1273" s="4" t="s">
        <v>2667</v>
      </c>
      <c r="K1273" s="51" t="s">
        <v>2684</v>
      </c>
    </row>
    <row r="1274" spans="1:11" x14ac:dyDescent="0.25">
      <c r="A1274" s="87"/>
      <c r="B1274" s="81"/>
      <c r="C1274" s="84"/>
      <c r="D1274" s="1" t="s">
        <v>1400</v>
      </c>
      <c r="E1274" s="1" t="s">
        <v>1400</v>
      </c>
      <c r="F1274" s="1" t="s">
        <v>2674</v>
      </c>
      <c r="G1274" s="1">
        <v>9</v>
      </c>
      <c r="H1274" t="s">
        <v>2661</v>
      </c>
      <c r="I1274" s="90"/>
      <c r="J1274" s="4" t="s">
        <v>2662</v>
      </c>
      <c r="K1274" s="51" t="s">
        <v>2685</v>
      </c>
    </row>
    <row r="1275" spans="1:11" x14ac:dyDescent="0.25">
      <c r="A1275" s="87"/>
      <c r="B1275" s="81"/>
      <c r="C1275" s="84"/>
      <c r="D1275" s="1" t="s">
        <v>1400</v>
      </c>
      <c r="E1275" s="1" t="s">
        <v>1400</v>
      </c>
      <c r="F1275" s="1" t="s">
        <v>2066</v>
      </c>
      <c r="G1275" s="1">
        <v>10</v>
      </c>
      <c r="H1275" t="s">
        <v>2675</v>
      </c>
      <c r="I1275" s="90"/>
      <c r="J1275" s="4" t="s">
        <v>2676</v>
      </c>
      <c r="K1275" s="51" t="s">
        <v>2686</v>
      </c>
    </row>
    <row r="1276" spans="1:11" x14ac:dyDescent="0.25">
      <c r="A1276" s="87"/>
      <c r="B1276" s="81"/>
      <c r="C1276" s="84"/>
      <c r="D1276" s="1" t="s">
        <v>1400</v>
      </c>
      <c r="E1276" s="1" t="s">
        <v>1400</v>
      </c>
      <c r="F1276" s="1" t="s">
        <v>2066</v>
      </c>
      <c r="G1276" s="1">
        <v>11</v>
      </c>
      <c r="H1276" t="s">
        <v>2687</v>
      </c>
      <c r="I1276" s="90"/>
      <c r="J1276" s="4" t="s">
        <v>2688</v>
      </c>
      <c r="K1276" s="51" t="s">
        <v>2689</v>
      </c>
    </row>
    <row r="1277" spans="1:11" x14ac:dyDescent="0.25">
      <c r="A1277" s="87"/>
      <c r="B1277" s="81"/>
      <c r="C1277" s="84"/>
      <c r="D1277" s="1" t="s">
        <v>1400</v>
      </c>
      <c r="E1277" s="1" t="s">
        <v>1400</v>
      </c>
      <c r="F1277" s="1" t="s">
        <v>2066</v>
      </c>
      <c r="G1277" s="1">
        <v>12</v>
      </c>
      <c r="H1277" t="s">
        <v>2690</v>
      </c>
      <c r="I1277" s="90"/>
      <c r="J1277" s="4" t="s">
        <v>2691</v>
      </c>
      <c r="K1277" s="51" t="s">
        <v>2692</v>
      </c>
    </row>
    <row r="1278" spans="1:11" x14ac:dyDescent="0.25">
      <c r="A1278" s="87"/>
      <c r="B1278" s="81"/>
      <c r="C1278" s="84"/>
      <c r="D1278" s="1" t="s">
        <v>1400</v>
      </c>
      <c r="E1278" s="1" t="s">
        <v>1400</v>
      </c>
      <c r="F1278" s="1" t="s">
        <v>2066</v>
      </c>
      <c r="G1278" s="1">
        <v>13</v>
      </c>
      <c r="H1278" t="s">
        <v>2693</v>
      </c>
      <c r="I1278" s="90"/>
      <c r="J1278" s="4" t="s">
        <v>2694</v>
      </c>
      <c r="K1278" s="51" t="s">
        <v>2695</v>
      </c>
    </row>
    <row r="1279" spans="1:11" x14ac:dyDescent="0.25">
      <c r="A1279" s="87"/>
      <c r="B1279" s="81"/>
      <c r="C1279" s="84"/>
      <c r="D1279" s="1" t="s">
        <v>1400</v>
      </c>
      <c r="E1279" s="1" t="s">
        <v>1400</v>
      </c>
      <c r="F1279" s="1" t="s">
        <v>1457</v>
      </c>
      <c r="G1279" s="1">
        <v>14</v>
      </c>
      <c r="H1279" t="s">
        <v>2618</v>
      </c>
      <c r="I1279" s="90"/>
      <c r="J1279" t="s">
        <v>2619</v>
      </c>
      <c r="K1279" s="69" t="s">
        <v>2620</v>
      </c>
    </row>
    <row r="1280" spans="1:11" x14ac:dyDescent="0.25">
      <c r="A1280" s="87"/>
      <c r="B1280" s="81"/>
      <c r="C1280" s="84"/>
      <c r="D1280" s="1" t="s">
        <v>1400</v>
      </c>
      <c r="E1280" s="1" t="s">
        <v>1400</v>
      </c>
      <c r="F1280" s="1" t="s">
        <v>1457</v>
      </c>
      <c r="G1280" s="1">
        <v>15</v>
      </c>
      <c r="H1280" t="s">
        <v>2621</v>
      </c>
      <c r="I1280" s="90"/>
      <c r="J1280" t="s">
        <v>2622</v>
      </c>
      <c r="K1280" s="69" t="s">
        <v>2623</v>
      </c>
    </row>
    <row r="1281" spans="1:11" x14ac:dyDescent="0.25">
      <c r="A1281" s="87"/>
      <c r="B1281" s="81"/>
      <c r="C1281" s="84"/>
      <c r="D1281" s="1" t="s">
        <v>1400</v>
      </c>
      <c r="E1281" s="1" t="s">
        <v>1400</v>
      </c>
      <c r="F1281" s="1" t="s">
        <v>1457</v>
      </c>
      <c r="G1281" s="1">
        <v>16</v>
      </c>
      <c r="H1281" t="s">
        <v>2624</v>
      </c>
      <c r="I1281" s="90"/>
      <c r="J1281" t="s">
        <v>2625</v>
      </c>
      <c r="K1281" s="69" t="s">
        <v>2626</v>
      </c>
    </row>
    <row r="1282" spans="1:11" x14ac:dyDescent="0.25">
      <c r="A1282" s="87"/>
      <c r="B1282" s="81"/>
      <c r="C1282" s="84"/>
      <c r="D1282" s="1" t="s">
        <v>1400</v>
      </c>
      <c r="E1282" s="1" t="s">
        <v>1400</v>
      </c>
      <c r="F1282" s="1" t="s">
        <v>1457</v>
      </c>
      <c r="G1282" s="1">
        <v>17</v>
      </c>
      <c r="H1282" t="s">
        <v>2627</v>
      </c>
      <c r="I1282" s="90"/>
      <c r="J1282" t="s">
        <v>2628</v>
      </c>
      <c r="K1282" s="69" t="s">
        <v>2629</v>
      </c>
    </row>
    <row r="1283" spans="1:11" x14ac:dyDescent="0.25">
      <c r="A1283" s="87"/>
      <c r="B1283" s="81"/>
      <c r="C1283" s="84"/>
      <c r="D1283" s="1" t="s">
        <v>1400</v>
      </c>
      <c r="E1283" s="1" t="s">
        <v>1400</v>
      </c>
      <c r="F1283" s="1" t="s">
        <v>1457</v>
      </c>
      <c r="G1283" s="1">
        <v>18</v>
      </c>
      <c r="H1283" t="s">
        <v>2630</v>
      </c>
      <c r="I1283" s="90"/>
      <c r="J1283" t="s">
        <v>2631</v>
      </c>
      <c r="K1283" s="69" t="s">
        <v>2632</v>
      </c>
    </row>
    <row r="1284" spans="1:11" x14ac:dyDescent="0.25">
      <c r="A1284" s="87"/>
      <c r="B1284" s="81"/>
      <c r="C1284" s="84"/>
      <c r="D1284" s="1" t="s">
        <v>1400</v>
      </c>
      <c r="E1284" s="1" t="s">
        <v>1400</v>
      </c>
      <c r="F1284" s="1" t="s">
        <v>1457</v>
      </c>
      <c r="G1284" s="1">
        <v>19</v>
      </c>
      <c r="H1284" t="s">
        <v>2633</v>
      </c>
      <c r="I1284" s="90"/>
      <c r="J1284" t="s">
        <v>2634</v>
      </c>
      <c r="K1284" s="69" t="s">
        <v>2635</v>
      </c>
    </row>
    <row r="1285" spans="1:11" x14ac:dyDescent="0.25">
      <c r="A1285" s="87"/>
      <c r="B1285" s="81"/>
      <c r="C1285" s="84"/>
      <c r="D1285" s="1" t="s">
        <v>1400</v>
      </c>
      <c r="E1285" s="1" t="s">
        <v>1400</v>
      </c>
      <c r="F1285" s="1" t="s">
        <v>1457</v>
      </c>
      <c r="G1285" s="1">
        <v>20</v>
      </c>
      <c r="H1285" t="s">
        <v>2636</v>
      </c>
      <c r="I1285" s="90"/>
      <c r="J1285" t="s">
        <v>2637</v>
      </c>
      <c r="K1285" s="69" t="s">
        <v>2638</v>
      </c>
    </row>
    <row r="1286" spans="1:11" x14ac:dyDescent="0.25">
      <c r="A1286" s="87"/>
      <c r="B1286" s="81"/>
      <c r="C1286" s="84"/>
      <c r="D1286" s="1" t="s">
        <v>1400</v>
      </c>
      <c r="E1286" s="1" t="s">
        <v>1400</v>
      </c>
      <c r="F1286" s="1" t="s">
        <v>1457</v>
      </c>
      <c r="G1286" s="1">
        <v>21</v>
      </c>
      <c r="H1286" t="s">
        <v>2639</v>
      </c>
      <c r="I1286" s="90"/>
      <c r="J1286" t="s">
        <v>2640</v>
      </c>
      <c r="K1286" s="69" t="s">
        <v>2641</v>
      </c>
    </row>
    <row r="1287" spans="1:11" x14ac:dyDescent="0.25">
      <c r="A1287" s="87"/>
      <c r="B1287" s="81"/>
      <c r="C1287" s="84"/>
      <c r="D1287" s="1" t="s">
        <v>1400</v>
      </c>
      <c r="E1287" s="1" t="s">
        <v>1400</v>
      </c>
      <c r="F1287" s="1" t="s">
        <v>1457</v>
      </c>
      <c r="G1287" s="1">
        <v>22</v>
      </c>
      <c r="H1287" t="s">
        <v>2642</v>
      </c>
      <c r="I1287" s="90"/>
      <c r="J1287" t="s">
        <v>2643</v>
      </c>
      <c r="K1287" s="69" t="s">
        <v>2644</v>
      </c>
    </row>
    <row r="1288" spans="1:11" ht="15" customHeight="1" x14ac:dyDescent="0.25">
      <c r="A1288" s="88"/>
      <c r="B1288" s="82"/>
      <c r="C1288" s="85"/>
      <c r="D1288" s="13" t="s">
        <v>1400</v>
      </c>
      <c r="E1288" s="13" t="s">
        <v>1400</v>
      </c>
      <c r="F1288" s="13" t="s">
        <v>1533</v>
      </c>
      <c r="G1288" s="13">
        <v>23</v>
      </c>
      <c r="H1288" s="14" t="s">
        <v>40</v>
      </c>
      <c r="I1288" s="91"/>
      <c r="J1288" s="18" t="s">
        <v>1543</v>
      </c>
      <c r="K1288" s="52" t="s">
        <v>1544</v>
      </c>
    </row>
    <row r="1289" spans="1:11" ht="15" customHeight="1" x14ac:dyDescent="0.25">
      <c r="A1289" s="98" t="s">
        <v>98</v>
      </c>
      <c r="B1289" s="101" t="s">
        <v>2912</v>
      </c>
      <c r="C1289" s="112" t="s">
        <v>2726</v>
      </c>
      <c r="D1289" s="6" t="s">
        <v>1441</v>
      </c>
      <c r="E1289" s="6" t="s">
        <v>2066</v>
      </c>
      <c r="F1289" s="6" t="s">
        <v>2066</v>
      </c>
      <c r="G1289" s="6">
        <v>1</v>
      </c>
      <c r="H1289" s="7" t="s">
        <v>2732</v>
      </c>
      <c r="I1289" s="89" t="s">
        <v>9</v>
      </c>
      <c r="J1289" s="16" t="s">
        <v>2727</v>
      </c>
      <c r="K1289" s="50" t="s">
        <v>2728</v>
      </c>
    </row>
    <row r="1290" spans="1:11" x14ac:dyDescent="0.25">
      <c r="A1290" s="87"/>
      <c r="B1290" s="81"/>
      <c r="C1290" s="110"/>
      <c r="D1290" s="1" t="s">
        <v>1441</v>
      </c>
      <c r="E1290" s="1" t="s">
        <v>2066</v>
      </c>
      <c r="F1290" s="1" t="s">
        <v>878</v>
      </c>
      <c r="G1290" s="1">
        <v>2</v>
      </c>
      <c r="H1290" t="s">
        <v>2736</v>
      </c>
      <c r="I1290" s="90"/>
      <c r="J1290" s="4" t="s">
        <v>2737</v>
      </c>
      <c r="K1290" s="51" t="s">
        <v>2738</v>
      </c>
    </row>
    <row r="1291" spans="1:11" x14ac:dyDescent="0.25">
      <c r="A1291" s="87"/>
      <c r="B1291" s="81"/>
      <c r="C1291" s="110"/>
      <c r="D1291" s="1" t="s">
        <v>1441</v>
      </c>
      <c r="E1291" s="1" t="s">
        <v>2066</v>
      </c>
      <c r="F1291" s="1" t="s">
        <v>878</v>
      </c>
      <c r="G1291" s="1">
        <v>3</v>
      </c>
      <c r="H1291" t="s">
        <v>2733</v>
      </c>
      <c r="I1291" s="90"/>
      <c r="J1291" s="4" t="s">
        <v>2734</v>
      </c>
      <c r="K1291" s="51" t="s">
        <v>2735</v>
      </c>
    </row>
    <row r="1292" spans="1:11" x14ac:dyDescent="0.25">
      <c r="A1292" s="87"/>
      <c r="B1292" s="81"/>
      <c r="C1292" s="110"/>
      <c r="D1292" s="1" t="s">
        <v>1441</v>
      </c>
      <c r="E1292" s="1" t="s">
        <v>2066</v>
      </c>
      <c r="F1292" s="1" t="s">
        <v>878</v>
      </c>
      <c r="G1292" s="1">
        <v>4</v>
      </c>
      <c r="H1292" t="s">
        <v>2731</v>
      </c>
      <c r="I1292" s="90"/>
      <c r="J1292" s="4" t="s">
        <v>2729</v>
      </c>
      <c r="K1292" s="51" t="s">
        <v>2730</v>
      </c>
    </row>
    <row r="1293" spans="1:11" x14ac:dyDescent="0.25">
      <c r="A1293" s="87"/>
      <c r="B1293" s="81"/>
      <c r="C1293" s="110"/>
      <c r="D1293" s="1" t="s">
        <v>1441</v>
      </c>
      <c r="E1293" s="1" t="s">
        <v>2742</v>
      </c>
      <c r="F1293" s="1" t="s">
        <v>2742</v>
      </c>
      <c r="G1293" s="1">
        <v>5</v>
      </c>
      <c r="H1293" t="s">
        <v>2739</v>
      </c>
      <c r="I1293" s="90"/>
      <c r="J1293" s="4" t="s">
        <v>2740</v>
      </c>
      <c r="K1293" s="51" t="s">
        <v>2741</v>
      </c>
    </row>
    <row r="1294" spans="1:11" x14ac:dyDescent="0.25">
      <c r="A1294" s="87"/>
      <c r="B1294" s="81"/>
      <c r="C1294" s="110"/>
      <c r="D1294" s="1" t="s">
        <v>1441</v>
      </c>
      <c r="E1294" s="1" t="s">
        <v>2742</v>
      </c>
      <c r="F1294" s="1" t="s">
        <v>2742</v>
      </c>
      <c r="G1294" s="1">
        <v>6</v>
      </c>
      <c r="H1294" t="s">
        <v>2745</v>
      </c>
      <c r="I1294" s="90"/>
      <c r="J1294" s="4" t="s">
        <v>2743</v>
      </c>
      <c r="K1294" s="51" t="s">
        <v>2744</v>
      </c>
    </row>
    <row r="1295" spans="1:11" x14ac:dyDescent="0.25">
      <c r="A1295" s="87"/>
      <c r="B1295" s="81"/>
      <c r="C1295" s="110"/>
      <c r="D1295" s="1" t="s">
        <v>1441</v>
      </c>
      <c r="E1295" s="1" t="s">
        <v>2742</v>
      </c>
      <c r="F1295" s="1" t="s">
        <v>2742</v>
      </c>
      <c r="G1295" s="1">
        <v>7</v>
      </c>
      <c r="H1295" t="s">
        <v>2746</v>
      </c>
      <c r="I1295" s="90"/>
      <c r="J1295" s="4" t="s">
        <v>2747</v>
      </c>
      <c r="K1295" s="51" t="s">
        <v>2748</v>
      </c>
    </row>
    <row r="1296" spans="1:11" x14ac:dyDescent="0.25">
      <c r="A1296" s="87"/>
      <c r="B1296" s="81"/>
      <c r="C1296" s="110"/>
      <c r="D1296" s="1" t="s">
        <v>1441</v>
      </c>
      <c r="E1296" s="1" t="s">
        <v>2742</v>
      </c>
      <c r="F1296" s="1" t="s">
        <v>2742</v>
      </c>
      <c r="G1296" s="1">
        <v>8</v>
      </c>
      <c r="H1296" t="s">
        <v>2749</v>
      </c>
      <c r="I1296" s="90"/>
      <c r="J1296" s="4" t="s">
        <v>2750</v>
      </c>
      <c r="K1296" s="51" t="s">
        <v>2751</v>
      </c>
    </row>
    <row r="1297" spans="1:11" x14ac:dyDescent="0.25">
      <c r="A1297" s="87"/>
      <c r="B1297" s="81"/>
      <c r="C1297" s="110"/>
      <c r="D1297" s="1" t="s">
        <v>1441</v>
      </c>
      <c r="E1297" s="1" t="s">
        <v>2742</v>
      </c>
      <c r="F1297" s="1" t="s">
        <v>2742</v>
      </c>
      <c r="G1297" s="1">
        <v>9</v>
      </c>
      <c r="H1297" t="s">
        <v>2754</v>
      </c>
      <c r="I1297" s="90"/>
      <c r="J1297" s="4" t="s">
        <v>2752</v>
      </c>
      <c r="K1297" s="51" t="s">
        <v>2753</v>
      </c>
    </row>
    <row r="1298" spans="1:11" x14ac:dyDescent="0.25">
      <c r="A1298" s="87"/>
      <c r="B1298" s="81"/>
      <c r="C1298" s="110"/>
      <c r="D1298" s="1" t="s">
        <v>1441</v>
      </c>
      <c r="E1298" s="1" t="s">
        <v>2742</v>
      </c>
      <c r="F1298" s="1" t="s">
        <v>2742</v>
      </c>
      <c r="G1298" s="1">
        <v>10</v>
      </c>
      <c r="H1298" t="s">
        <v>2755</v>
      </c>
      <c r="I1298" s="90"/>
      <c r="J1298" s="4" t="s">
        <v>2756</v>
      </c>
      <c r="K1298" s="51" t="s">
        <v>2757</v>
      </c>
    </row>
    <row r="1299" spans="1:11" x14ac:dyDescent="0.25">
      <c r="A1299" s="87"/>
      <c r="B1299" s="81"/>
      <c r="C1299" s="110"/>
      <c r="D1299" s="1" t="s">
        <v>1441</v>
      </c>
      <c r="E1299" s="1" t="s">
        <v>2742</v>
      </c>
      <c r="F1299" s="1" t="s">
        <v>2742</v>
      </c>
      <c r="G1299" s="1">
        <v>11</v>
      </c>
      <c r="H1299" t="s">
        <v>2758</v>
      </c>
      <c r="I1299" s="90"/>
      <c r="J1299" s="4" t="s">
        <v>2759</v>
      </c>
      <c r="K1299" s="51" t="s">
        <v>2760</v>
      </c>
    </row>
    <row r="1300" spans="1:11" x14ac:dyDescent="0.25">
      <c r="A1300" s="87"/>
      <c r="B1300" s="81"/>
      <c r="C1300" s="110"/>
      <c r="D1300" s="1" t="s">
        <v>1441</v>
      </c>
      <c r="E1300" s="1" t="s">
        <v>2742</v>
      </c>
      <c r="F1300" s="1" t="s">
        <v>2742</v>
      </c>
      <c r="G1300" s="1">
        <v>12</v>
      </c>
      <c r="H1300" t="s">
        <v>2764</v>
      </c>
      <c r="I1300" s="90"/>
      <c r="J1300" s="4" t="s">
        <v>2765</v>
      </c>
      <c r="K1300" s="51" t="s">
        <v>2766</v>
      </c>
    </row>
    <row r="1301" spans="1:11" x14ac:dyDescent="0.25">
      <c r="A1301" s="87"/>
      <c r="B1301" s="81"/>
      <c r="C1301" s="110"/>
      <c r="D1301" s="1" t="s">
        <v>1441</v>
      </c>
      <c r="E1301" s="1" t="s">
        <v>2742</v>
      </c>
      <c r="F1301" s="1" t="s">
        <v>2742</v>
      </c>
      <c r="G1301" s="1">
        <v>13</v>
      </c>
      <c r="H1301" t="s">
        <v>2767</v>
      </c>
      <c r="I1301" s="90"/>
      <c r="J1301" s="4" t="s">
        <v>2768</v>
      </c>
      <c r="K1301" s="51" t="s">
        <v>2769</v>
      </c>
    </row>
    <row r="1302" spans="1:11" x14ac:dyDescent="0.25">
      <c r="A1302" s="87"/>
      <c r="B1302" s="81"/>
      <c r="C1302" s="110"/>
      <c r="D1302" s="1" t="s">
        <v>1441</v>
      </c>
      <c r="E1302" s="1" t="s">
        <v>2742</v>
      </c>
      <c r="F1302" s="1" t="s">
        <v>2742</v>
      </c>
      <c r="G1302" s="1">
        <v>14</v>
      </c>
      <c r="H1302" t="s">
        <v>2761</v>
      </c>
      <c r="I1302" s="90"/>
      <c r="J1302" s="4" t="s">
        <v>2762</v>
      </c>
      <c r="K1302" s="51" t="s">
        <v>2763</v>
      </c>
    </row>
    <row r="1303" spans="1:11" x14ac:dyDescent="0.25">
      <c r="A1303" s="87"/>
      <c r="B1303" s="81"/>
      <c r="C1303" s="110"/>
      <c r="D1303" s="1" t="s">
        <v>1441</v>
      </c>
      <c r="E1303" s="1" t="s">
        <v>2742</v>
      </c>
      <c r="F1303" s="1" t="s">
        <v>2742</v>
      </c>
      <c r="G1303" s="1">
        <v>15</v>
      </c>
      <c r="H1303" t="s">
        <v>1462</v>
      </c>
      <c r="I1303" s="90"/>
      <c r="J1303" s="4" t="s">
        <v>2770</v>
      </c>
      <c r="K1303" s="51" t="s">
        <v>2771</v>
      </c>
    </row>
    <row r="1304" spans="1:11" x14ac:dyDescent="0.25">
      <c r="A1304" s="87"/>
      <c r="B1304" s="81"/>
      <c r="C1304" s="110"/>
      <c r="D1304" s="1" t="s">
        <v>1441</v>
      </c>
      <c r="E1304" s="1" t="s">
        <v>2742</v>
      </c>
      <c r="F1304" s="1" t="s">
        <v>2742</v>
      </c>
      <c r="G1304" s="1">
        <v>16</v>
      </c>
      <c r="H1304" t="s">
        <v>2772</v>
      </c>
      <c r="I1304" s="90"/>
      <c r="J1304" s="4" t="s">
        <v>2773</v>
      </c>
      <c r="K1304" s="51" t="s">
        <v>2774</v>
      </c>
    </row>
    <row r="1305" spans="1:11" x14ac:dyDescent="0.25">
      <c r="A1305" s="87"/>
      <c r="B1305" s="81"/>
      <c r="C1305" s="110"/>
      <c r="D1305" s="1" t="s">
        <v>1441</v>
      </c>
      <c r="E1305" s="1" t="s">
        <v>2778</v>
      </c>
      <c r="F1305" s="1" t="s">
        <v>2778</v>
      </c>
      <c r="G1305" s="1">
        <v>17</v>
      </c>
      <c r="H1305" t="s">
        <v>2775</v>
      </c>
      <c r="I1305" s="90"/>
      <c r="J1305" s="4" t="s">
        <v>2776</v>
      </c>
      <c r="K1305" s="51" t="s">
        <v>2777</v>
      </c>
    </row>
    <row r="1306" spans="1:11" x14ac:dyDescent="0.25">
      <c r="A1306" s="87"/>
      <c r="B1306" s="81"/>
      <c r="C1306" s="110"/>
      <c r="D1306" s="1" t="s">
        <v>1441</v>
      </c>
      <c r="E1306" s="1" t="s">
        <v>2778</v>
      </c>
      <c r="F1306" s="1" t="s">
        <v>2778</v>
      </c>
      <c r="G1306" s="1">
        <v>18</v>
      </c>
      <c r="H1306" t="s">
        <v>2779</v>
      </c>
      <c r="I1306" s="90"/>
      <c r="J1306" s="4" t="s">
        <v>2780</v>
      </c>
      <c r="K1306" s="51" t="s">
        <v>2781</v>
      </c>
    </row>
    <row r="1307" spans="1:11" x14ac:dyDescent="0.25">
      <c r="A1307" s="87"/>
      <c r="B1307" s="81"/>
      <c r="C1307" s="110"/>
      <c r="D1307" s="1" t="s">
        <v>1441</v>
      </c>
      <c r="E1307" s="1" t="s">
        <v>2778</v>
      </c>
      <c r="F1307" s="1" t="s">
        <v>2778</v>
      </c>
      <c r="G1307" s="1">
        <v>19</v>
      </c>
      <c r="H1307" t="s">
        <v>2782</v>
      </c>
      <c r="I1307" s="90"/>
      <c r="J1307" s="4" t="s">
        <v>2783</v>
      </c>
      <c r="K1307" s="51" t="s">
        <v>2784</v>
      </c>
    </row>
    <row r="1308" spans="1:11" x14ac:dyDescent="0.25">
      <c r="A1308" s="87"/>
      <c r="B1308" s="81"/>
      <c r="C1308" s="110"/>
      <c r="D1308" s="1" t="s">
        <v>1441</v>
      </c>
      <c r="E1308" s="1" t="s">
        <v>2778</v>
      </c>
      <c r="F1308" s="1" t="s">
        <v>2778</v>
      </c>
      <c r="G1308" s="1">
        <v>20</v>
      </c>
      <c r="H1308" t="s">
        <v>2785</v>
      </c>
      <c r="I1308" s="90"/>
      <c r="J1308" s="4" t="s">
        <v>2786</v>
      </c>
      <c r="K1308" s="51" t="s">
        <v>2787</v>
      </c>
    </row>
    <row r="1309" spans="1:11" x14ac:dyDescent="0.25">
      <c r="A1309" s="87"/>
      <c r="B1309" s="81"/>
      <c r="C1309" s="110"/>
      <c r="D1309" s="1" t="s">
        <v>1441</v>
      </c>
      <c r="E1309" s="1" t="s">
        <v>2778</v>
      </c>
      <c r="F1309" s="1" t="s">
        <v>2791</v>
      </c>
      <c r="G1309" s="1">
        <v>21</v>
      </c>
      <c r="H1309" t="s">
        <v>2788</v>
      </c>
      <c r="I1309" s="90"/>
      <c r="J1309" s="4" t="s">
        <v>2789</v>
      </c>
      <c r="K1309" s="51" t="s">
        <v>2790</v>
      </c>
    </row>
    <row r="1310" spans="1:11" x14ac:dyDescent="0.25">
      <c r="A1310" s="87"/>
      <c r="B1310" s="81"/>
      <c r="C1310" s="110"/>
      <c r="D1310" s="1" t="s">
        <v>1441</v>
      </c>
      <c r="E1310" s="1" t="s">
        <v>2778</v>
      </c>
      <c r="F1310" s="1" t="s">
        <v>2791</v>
      </c>
      <c r="G1310" s="1">
        <v>22</v>
      </c>
      <c r="H1310" t="s">
        <v>2792</v>
      </c>
      <c r="I1310" s="90"/>
      <c r="J1310" s="4" t="s">
        <v>2793</v>
      </c>
      <c r="K1310" s="51" t="s">
        <v>2794</v>
      </c>
    </row>
    <row r="1311" spans="1:11" x14ac:dyDescent="0.25">
      <c r="A1311" s="87"/>
      <c r="B1311" s="81"/>
      <c r="C1311" s="110"/>
      <c r="D1311" s="1" t="s">
        <v>1441</v>
      </c>
      <c r="E1311" s="1" t="s">
        <v>2778</v>
      </c>
      <c r="F1311" s="1" t="s">
        <v>2791</v>
      </c>
      <c r="G1311" s="1">
        <v>23</v>
      </c>
      <c r="H1311" t="s">
        <v>2795</v>
      </c>
      <c r="I1311" s="90"/>
      <c r="J1311" s="4" t="s">
        <v>2796</v>
      </c>
      <c r="K1311" s="51" t="s">
        <v>2797</v>
      </c>
    </row>
    <row r="1312" spans="1:11" x14ac:dyDescent="0.25">
      <c r="A1312" s="87"/>
      <c r="B1312" s="81"/>
      <c r="C1312" s="110"/>
      <c r="D1312" s="1" t="s">
        <v>1441</v>
      </c>
      <c r="E1312" s="1" t="s">
        <v>2778</v>
      </c>
      <c r="F1312" s="1" t="s">
        <v>2791</v>
      </c>
      <c r="G1312" s="1">
        <v>24</v>
      </c>
      <c r="H1312" t="s">
        <v>2798</v>
      </c>
      <c r="I1312" s="90"/>
      <c r="J1312" s="4" t="s">
        <v>2799</v>
      </c>
      <c r="K1312" s="51" t="s">
        <v>2800</v>
      </c>
    </row>
    <row r="1313" spans="1:11" x14ac:dyDescent="0.25">
      <c r="A1313" s="87"/>
      <c r="B1313" s="81"/>
      <c r="C1313" s="110"/>
      <c r="D1313" s="1" t="s">
        <v>1441</v>
      </c>
      <c r="E1313" s="1" t="s">
        <v>1441</v>
      </c>
      <c r="F1313" s="1" t="s">
        <v>1454</v>
      </c>
      <c r="G1313" s="1">
        <v>25</v>
      </c>
      <c r="H1313" t="s">
        <v>2801</v>
      </c>
      <c r="I1313" s="90"/>
      <c r="J1313" s="4" t="s">
        <v>2802</v>
      </c>
      <c r="K1313" s="51" t="s">
        <v>2803</v>
      </c>
    </row>
    <row r="1314" spans="1:11" x14ac:dyDescent="0.25">
      <c r="A1314" s="87"/>
      <c r="B1314" s="81"/>
      <c r="C1314" s="110"/>
      <c r="D1314" s="1" t="s">
        <v>1441</v>
      </c>
      <c r="E1314" s="1" t="s">
        <v>1441</v>
      </c>
      <c r="F1314" s="1" t="s">
        <v>1454</v>
      </c>
      <c r="G1314" s="1">
        <v>26</v>
      </c>
      <c r="H1314" t="s">
        <v>2804</v>
      </c>
      <c r="I1314" s="90"/>
      <c r="J1314" s="4" t="s">
        <v>2805</v>
      </c>
      <c r="K1314" s="51" t="s">
        <v>2806</v>
      </c>
    </row>
    <row r="1315" spans="1:11" x14ac:dyDescent="0.25">
      <c r="A1315" s="87"/>
      <c r="B1315" s="81"/>
      <c r="C1315" s="110"/>
      <c r="D1315" s="1" t="s">
        <v>1441</v>
      </c>
      <c r="E1315" s="1" t="s">
        <v>1441</v>
      </c>
      <c r="F1315" s="1" t="s">
        <v>1454</v>
      </c>
      <c r="G1315" s="1">
        <v>27</v>
      </c>
      <c r="H1315" t="s">
        <v>2807</v>
      </c>
      <c r="I1315" s="90"/>
      <c r="J1315" s="4" t="s">
        <v>2808</v>
      </c>
      <c r="K1315" s="51" t="s">
        <v>2809</v>
      </c>
    </row>
    <row r="1316" spans="1:11" x14ac:dyDescent="0.25">
      <c r="A1316" s="87"/>
      <c r="B1316" s="81"/>
      <c r="C1316" s="110"/>
      <c r="D1316" s="1" t="s">
        <v>1441</v>
      </c>
      <c r="E1316" s="1" t="s">
        <v>1441</v>
      </c>
      <c r="F1316" s="1" t="s">
        <v>1454</v>
      </c>
      <c r="G1316" s="1">
        <v>28</v>
      </c>
      <c r="H1316" t="s">
        <v>2810</v>
      </c>
      <c r="I1316" s="90"/>
      <c r="J1316" s="4" t="s">
        <v>2811</v>
      </c>
      <c r="K1316" s="51" t="s">
        <v>2812</v>
      </c>
    </row>
    <row r="1317" spans="1:11" x14ac:dyDescent="0.25">
      <c r="A1317" s="88"/>
      <c r="B1317" s="82"/>
      <c r="C1317" s="111"/>
      <c r="D1317" s="13" t="s">
        <v>1400</v>
      </c>
      <c r="E1317" s="13" t="s">
        <v>1400</v>
      </c>
      <c r="F1317" s="13" t="s">
        <v>1533</v>
      </c>
      <c r="G1317" s="13">
        <v>29</v>
      </c>
      <c r="H1317" s="14" t="s">
        <v>40</v>
      </c>
      <c r="I1317" s="91"/>
      <c r="J1317" s="18" t="s">
        <v>1543</v>
      </c>
      <c r="K1317" s="52" t="s">
        <v>1544</v>
      </c>
    </row>
  </sheetData>
  <sheetProtection autoFilter="0"/>
  <autoFilter ref="A1:K1317" xr:uid="{453DFFD9-AA96-4291-AE63-F1977FF3E8FE}"/>
  <dataConsolidate/>
  <mergeCells count="364">
    <mergeCell ref="A950:A960"/>
    <mergeCell ref="B950:B960"/>
    <mergeCell ref="C950:C960"/>
    <mergeCell ref="I961:I971"/>
    <mergeCell ref="I950:I960"/>
    <mergeCell ref="C934:C949"/>
    <mergeCell ref="B934:B949"/>
    <mergeCell ref="A934:A949"/>
    <mergeCell ref="I934:I949"/>
    <mergeCell ref="C972:C987"/>
    <mergeCell ref="B972:B987"/>
    <mergeCell ref="A972:A987"/>
    <mergeCell ref="I972:I987"/>
    <mergeCell ref="A988:A1003"/>
    <mergeCell ref="B988:B1003"/>
    <mergeCell ref="C988:C1003"/>
    <mergeCell ref="I988:I1003"/>
    <mergeCell ref="C961:C971"/>
    <mergeCell ref="B961:B971"/>
    <mergeCell ref="A961:A971"/>
    <mergeCell ref="I1048:I1057"/>
    <mergeCell ref="C1048:C1057"/>
    <mergeCell ref="B1048:B1057"/>
    <mergeCell ref="A1048:A1057"/>
    <mergeCell ref="I1004:I1025"/>
    <mergeCell ref="C1004:C1025"/>
    <mergeCell ref="B1004:B1025"/>
    <mergeCell ref="A1004:A1025"/>
    <mergeCell ref="A1026:A1047"/>
    <mergeCell ref="B1026:B1047"/>
    <mergeCell ref="C1026:C1047"/>
    <mergeCell ref="I1026:I1047"/>
    <mergeCell ref="I1058:I1069"/>
    <mergeCell ref="C1058:C1069"/>
    <mergeCell ref="B1058:B1069"/>
    <mergeCell ref="A1058:A1069"/>
    <mergeCell ref="A1070:A1081"/>
    <mergeCell ref="B1070:B1081"/>
    <mergeCell ref="C1070:C1081"/>
    <mergeCell ref="I1070:I1081"/>
    <mergeCell ref="I1116:I1133"/>
    <mergeCell ref="C1116:C1133"/>
    <mergeCell ref="B1116:B1133"/>
    <mergeCell ref="A1116:A1133"/>
    <mergeCell ref="I1134:I1151"/>
    <mergeCell ref="C1134:C1151"/>
    <mergeCell ref="B1134:B1151"/>
    <mergeCell ref="A1134:A1151"/>
    <mergeCell ref="C1082:C1098"/>
    <mergeCell ref="B1082:B1098"/>
    <mergeCell ref="A1082:A1098"/>
    <mergeCell ref="I1082:I1098"/>
    <mergeCell ref="I1099:I1115"/>
    <mergeCell ref="C1099:C1115"/>
    <mergeCell ref="B1099:B1115"/>
    <mergeCell ref="A1099:A1115"/>
    <mergeCell ref="I868:I892"/>
    <mergeCell ref="C868:C892"/>
    <mergeCell ref="B868:B892"/>
    <mergeCell ref="A868:A892"/>
    <mergeCell ref="I893:I917"/>
    <mergeCell ref="C893:C917"/>
    <mergeCell ref="B893:B917"/>
    <mergeCell ref="A893:A917"/>
    <mergeCell ref="I918:I933"/>
    <mergeCell ref="C918:C933"/>
    <mergeCell ref="B918:B933"/>
    <mergeCell ref="A918:A933"/>
    <mergeCell ref="I823:I840"/>
    <mergeCell ref="C823:C840"/>
    <mergeCell ref="B823:B840"/>
    <mergeCell ref="A823:A840"/>
    <mergeCell ref="C841:C850"/>
    <mergeCell ref="B841:B850"/>
    <mergeCell ref="A841:A850"/>
    <mergeCell ref="I841:I850"/>
    <mergeCell ref="B861:B867"/>
    <mergeCell ref="A861:A867"/>
    <mergeCell ref="C861:C867"/>
    <mergeCell ref="I861:I867"/>
    <mergeCell ref="I851:I860"/>
    <mergeCell ref="C851:C860"/>
    <mergeCell ref="B851:B860"/>
    <mergeCell ref="A851:A860"/>
    <mergeCell ref="C787:C804"/>
    <mergeCell ref="A787:A804"/>
    <mergeCell ref="B787:B804"/>
    <mergeCell ref="I787:I804"/>
    <mergeCell ref="I805:I822"/>
    <mergeCell ref="C805:C822"/>
    <mergeCell ref="B805:B822"/>
    <mergeCell ref="A805:A822"/>
    <mergeCell ref="C769:C786"/>
    <mergeCell ref="I769:I786"/>
    <mergeCell ref="A769:A786"/>
    <mergeCell ref="B769:B786"/>
    <mergeCell ref="I428:I433"/>
    <mergeCell ref="C428:C433"/>
    <mergeCell ref="A428:A433"/>
    <mergeCell ref="B428:B433"/>
    <mergeCell ref="C434:C439"/>
    <mergeCell ref="I434:I439"/>
    <mergeCell ref="C440:C445"/>
    <mergeCell ref="A434:A439"/>
    <mergeCell ref="B434:B439"/>
    <mergeCell ref="A440:A445"/>
    <mergeCell ref="B440:B445"/>
    <mergeCell ref="I440:I445"/>
    <mergeCell ref="I446:I451"/>
    <mergeCell ref="A446:A451"/>
    <mergeCell ref="B446:B451"/>
    <mergeCell ref="C446:C451"/>
    <mergeCell ref="C452:C462"/>
    <mergeCell ref="A452:A462"/>
    <mergeCell ref="B452:B462"/>
    <mergeCell ref="A1182:A1187"/>
    <mergeCell ref="C1182:C1187"/>
    <mergeCell ref="I1182:I1187"/>
    <mergeCell ref="B1182:B1187"/>
    <mergeCell ref="C1248:C1265"/>
    <mergeCell ref="I1248:I1265"/>
    <mergeCell ref="A1248:A1265"/>
    <mergeCell ref="B1248:B1265"/>
    <mergeCell ref="A1188:A1193"/>
    <mergeCell ref="A1194:A1199"/>
    <mergeCell ref="C1188:C1193"/>
    <mergeCell ref="C1194:C1199"/>
    <mergeCell ref="B1188:B1193"/>
    <mergeCell ref="B1194:B1199"/>
    <mergeCell ref="I1188:I1193"/>
    <mergeCell ref="I1194:I1199"/>
    <mergeCell ref="B1229:B1237"/>
    <mergeCell ref="C1238:C1247"/>
    <mergeCell ref="A1238:A1247"/>
    <mergeCell ref="B1238:B1247"/>
    <mergeCell ref="I1238:I1247"/>
    <mergeCell ref="C1289:C1317"/>
    <mergeCell ref="A1289:A1317"/>
    <mergeCell ref="I1289:I1317"/>
    <mergeCell ref="B1289:B1317"/>
    <mergeCell ref="A1266:A1288"/>
    <mergeCell ref="C1266:C1288"/>
    <mergeCell ref="I1266:I1288"/>
    <mergeCell ref="B1266:B1288"/>
    <mergeCell ref="A705:A711"/>
    <mergeCell ref="B1200:B1207"/>
    <mergeCell ref="A1200:A1207"/>
    <mergeCell ref="C1200:C1207"/>
    <mergeCell ref="I1200:I1207"/>
    <mergeCell ref="C1208:C1218"/>
    <mergeCell ref="A1208:A1218"/>
    <mergeCell ref="I1208:I1218"/>
    <mergeCell ref="B1208:B1218"/>
    <mergeCell ref="C1219:C1228"/>
    <mergeCell ref="A1219:A1228"/>
    <mergeCell ref="I1219:I1228"/>
    <mergeCell ref="I1229:I1237"/>
    <mergeCell ref="C1229:C1237"/>
    <mergeCell ref="A1229:A1237"/>
    <mergeCell ref="B1219:B1228"/>
    <mergeCell ref="B698:B704"/>
    <mergeCell ref="C698:C704"/>
    <mergeCell ref="C705:C711"/>
    <mergeCell ref="I705:I711"/>
    <mergeCell ref="I698:I704"/>
    <mergeCell ref="B705:B711"/>
    <mergeCell ref="A680:A697"/>
    <mergeCell ref="B680:B697"/>
    <mergeCell ref="C680:C697"/>
    <mergeCell ref="I680:I697"/>
    <mergeCell ref="A698:A704"/>
    <mergeCell ref="I669:I679"/>
    <mergeCell ref="B651:B668"/>
    <mergeCell ref="C651:C668"/>
    <mergeCell ref="A651:A668"/>
    <mergeCell ref="I651:I668"/>
    <mergeCell ref="A669:A679"/>
    <mergeCell ref="B669:B679"/>
    <mergeCell ref="C669:C679"/>
    <mergeCell ref="I577:I613"/>
    <mergeCell ref="I614:I650"/>
    <mergeCell ref="C614:C650"/>
    <mergeCell ref="B614:B650"/>
    <mergeCell ref="A614:A650"/>
    <mergeCell ref="A577:A613"/>
    <mergeCell ref="B577:B613"/>
    <mergeCell ref="C577:C613"/>
    <mergeCell ref="B537:B556"/>
    <mergeCell ref="A537:A556"/>
    <mergeCell ref="C537:C556"/>
    <mergeCell ref="I537:I556"/>
    <mergeCell ref="B557:B576"/>
    <mergeCell ref="A557:A576"/>
    <mergeCell ref="C557:C576"/>
    <mergeCell ref="I557:I576"/>
    <mergeCell ref="I520:I526"/>
    <mergeCell ref="C520:C526"/>
    <mergeCell ref="A520:A526"/>
    <mergeCell ref="B520:B526"/>
    <mergeCell ref="A527:A536"/>
    <mergeCell ref="C527:C536"/>
    <mergeCell ref="I527:I536"/>
    <mergeCell ref="B527:B536"/>
    <mergeCell ref="A502:A505"/>
    <mergeCell ref="A506:A515"/>
    <mergeCell ref="I506:I515"/>
    <mergeCell ref="I516:I519"/>
    <mergeCell ref="C516:C519"/>
    <mergeCell ref="A516:A519"/>
    <mergeCell ref="B516:B519"/>
    <mergeCell ref="I502:I505"/>
    <mergeCell ref="C502:C505"/>
    <mergeCell ref="B502:B505"/>
    <mergeCell ref="B506:B515"/>
    <mergeCell ref="C506:C515"/>
    <mergeCell ref="I474:I487"/>
    <mergeCell ref="C474:C487"/>
    <mergeCell ref="B474:B487"/>
    <mergeCell ref="A474:A487"/>
    <mergeCell ref="B488:B501"/>
    <mergeCell ref="A488:A501"/>
    <mergeCell ref="C488:C501"/>
    <mergeCell ref="I488:I501"/>
    <mergeCell ref="I408:I417"/>
    <mergeCell ref="B408:B417"/>
    <mergeCell ref="A408:A417"/>
    <mergeCell ref="C408:C417"/>
    <mergeCell ref="C418:C427"/>
    <mergeCell ref="B418:B427"/>
    <mergeCell ref="A418:A427"/>
    <mergeCell ref="I418:I427"/>
    <mergeCell ref="I452:I462"/>
    <mergeCell ref="A463:A473"/>
    <mergeCell ref="B463:B473"/>
    <mergeCell ref="C463:C473"/>
    <mergeCell ref="I463:I473"/>
    <mergeCell ref="C380:C387"/>
    <mergeCell ref="C388:C397"/>
    <mergeCell ref="C398:C407"/>
    <mergeCell ref="I380:I387"/>
    <mergeCell ref="I388:I397"/>
    <mergeCell ref="I398:I407"/>
    <mergeCell ref="B380:B387"/>
    <mergeCell ref="A380:A387"/>
    <mergeCell ref="B388:B397"/>
    <mergeCell ref="A388:A397"/>
    <mergeCell ref="B398:B407"/>
    <mergeCell ref="A398:A407"/>
    <mergeCell ref="A342:A357"/>
    <mergeCell ref="B342:B357"/>
    <mergeCell ref="C342:C357"/>
    <mergeCell ref="I342:I357"/>
    <mergeCell ref="B358:B379"/>
    <mergeCell ref="A358:A379"/>
    <mergeCell ref="C358:C379"/>
    <mergeCell ref="I358:I379"/>
    <mergeCell ref="A324:A341"/>
    <mergeCell ref="B290:B306"/>
    <mergeCell ref="A290:A306"/>
    <mergeCell ref="C290:C306"/>
    <mergeCell ref="I290:I306"/>
    <mergeCell ref="A307:A323"/>
    <mergeCell ref="B307:B323"/>
    <mergeCell ref="C307:C323"/>
    <mergeCell ref="I307:I323"/>
    <mergeCell ref="B324:B341"/>
    <mergeCell ref="C324:C341"/>
    <mergeCell ref="I324:I341"/>
    <mergeCell ref="I2:I12"/>
    <mergeCell ref="I13:I23"/>
    <mergeCell ref="B24:B38"/>
    <mergeCell ref="A24:A38"/>
    <mergeCell ref="I24:I38"/>
    <mergeCell ref="C24:C38"/>
    <mergeCell ref="B2:B12"/>
    <mergeCell ref="B13:B23"/>
    <mergeCell ref="A2:A12"/>
    <mergeCell ref="A13:A23"/>
    <mergeCell ref="C13:C23"/>
    <mergeCell ref="C2:C12"/>
    <mergeCell ref="A67:A95"/>
    <mergeCell ref="C67:C95"/>
    <mergeCell ref="I67:I95"/>
    <mergeCell ref="B39:B52"/>
    <mergeCell ref="A39:A52"/>
    <mergeCell ref="B53:B66"/>
    <mergeCell ref="A53:A66"/>
    <mergeCell ref="C53:C66"/>
    <mergeCell ref="I53:I66"/>
    <mergeCell ref="C39:C52"/>
    <mergeCell ref="I39:I52"/>
    <mergeCell ref="B67:B95"/>
    <mergeCell ref="C96:C124"/>
    <mergeCell ref="A96:A124"/>
    <mergeCell ref="B96:B124"/>
    <mergeCell ref="I96:I124"/>
    <mergeCell ref="B125:B139"/>
    <mergeCell ref="A125:A139"/>
    <mergeCell ref="C125:C139"/>
    <mergeCell ref="I125:I139"/>
    <mergeCell ref="I140:I154"/>
    <mergeCell ref="A155:A160"/>
    <mergeCell ref="B155:B160"/>
    <mergeCell ref="C155:C160"/>
    <mergeCell ref="I155:I160"/>
    <mergeCell ref="B140:B154"/>
    <mergeCell ref="A140:A154"/>
    <mergeCell ref="C140:C154"/>
    <mergeCell ref="I161:I183"/>
    <mergeCell ref="C161:C183"/>
    <mergeCell ref="B161:B183"/>
    <mergeCell ref="A161:A183"/>
    <mergeCell ref="A184:A206"/>
    <mergeCell ref="B184:B206"/>
    <mergeCell ref="C184:C206"/>
    <mergeCell ref="I184:I206"/>
    <mergeCell ref="I207:I214"/>
    <mergeCell ref="C207:C214"/>
    <mergeCell ref="A207:A214"/>
    <mergeCell ref="B207:B214"/>
    <mergeCell ref="B215:B226"/>
    <mergeCell ref="A215:A226"/>
    <mergeCell ref="C215:C226"/>
    <mergeCell ref="I215:I226"/>
    <mergeCell ref="C1152:C1166"/>
    <mergeCell ref="A1152:A1166"/>
    <mergeCell ref="B1152:B1166"/>
    <mergeCell ref="A1167:A1181"/>
    <mergeCell ref="B1167:B1181"/>
    <mergeCell ref="C1167:C1181"/>
    <mergeCell ref="I1167:I1181"/>
    <mergeCell ref="I1152:I1166"/>
    <mergeCell ref="A227:A239"/>
    <mergeCell ref="B227:B239"/>
    <mergeCell ref="C227:C239"/>
    <mergeCell ref="I227:I239"/>
    <mergeCell ref="B240:B261"/>
    <mergeCell ref="A240:A261"/>
    <mergeCell ref="C240:C261"/>
    <mergeCell ref="I240:I261"/>
    <mergeCell ref="B278:B289"/>
    <mergeCell ref="A278:A289"/>
    <mergeCell ref="C278:C289"/>
    <mergeCell ref="I278:I289"/>
    <mergeCell ref="I262:I277"/>
    <mergeCell ref="A262:A277"/>
    <mergeCell ref="B262:B277"/>
    <mergeCell ref="C262:C277"/>
    <mergeCell ref="B712:B728"/>
    <mergeCell ref="C712:C728"/>
    <mergeCell ref="A712:A728"/>
    <mergeCell ref="I712:I728"/>
    <mergeCell ref="I729:I748"/>
    <mergeCell ref="B729:B748"/>
    <mergeCell ref="C729:C748"/>
    <mergeCell ref="A729:A748"/>
    <mergeCell ref="I759:I768"/>
    <mergeCell ref="C759:C768"/>
    <mergeCell ref="B759:B768"/>
    <mergeCell ref="A759:A768"/>
    <mergeCell ref="I749:I758"/>
    <mergeCell ref="C749:C758"/>
    <mergeCell ref="B749:B758"/>
    <mergeCell ref="A749:A758"/>
  </mergeCells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4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D V 4 R Y a 0 A A A D 3 A A A A E g A A A E N v b m Z p Z y 9 Q Y W N r Y W d l L n h t b I S P s Q 6 C M B i E d x P f g X S n L T C g 5 q c M r J I Y T Y x r A w 0 0 Q m t o s b y b g 4 / k K w h R 1 M 3 x 7 r 7 k 7 h 6 3 O 6 R D 2 3 h X 0 R m p V Y I C T J F n L F c l b 7 Q S C V I a p W y 5 g B 0 v z r w S 3 k g r s x l M m a D a 2 s u G E O c c d h H W X U V C S g N y y r e H o h Y t R x 9 Y / o d 9 q a b a Q i A G x 9 c a F u I g W u N V H G M K Z D Y h l + o L h O P g K f 0 x I e s b 2 3 e C C e N n e y C z B P L + w J 4 A A A D / / w M A U E s D B B Q A A g A I A A A A I Q B I U 6 u d r Q A A A B E B A A A T A A A A R m 9 y b X V s Y X M v U 2 V j d G l v b j E u b S p O T S 7 J z M 9 T C I b Q h t Z c X M U Z i U W p K Q p h 4 f H O o a 5 + I Y 7 x A Y 7 B j l 6 u Q f 7 x A U G u A Y 7 u / g q 2 C j m p J b x c C k D g X 5 S Z n p o H F A k u z N F z S S x J T E o s T t V Q y i 8 o y S / K T E n V S 4 E K 6 Z V n 5 q X k l x f r 5 a W W K O k o K P k D F Q Q B F S h p 6 k A M S k n K j 8 d r J c S m 6 u j g 5 I z U 3 E R b J a A G J R 3 P k t R c W y X c + p R i a 6 N B r o r l 5 c r M I 8 Y i a w A A A A D / / w M A U E s B A i 0 A F A A G A A g A A A A h A C r d q k D S A A A A N w E A A B M A A A A A A A A A A A A A A A A A A A A A A F t D b 2 5 0 Z W 5 0 X 1 R 5 c G V z X S 5 4 b W x Q S w E C L Q A U A A I A C A A A A C E A D V 4 R Y a 0 A A A D 3 A A A A E g A A A A A A A A A A A A A A A A A L A w A A Q 2 9 u Z m l n L 1 B h Y 2 t h Z 2 U u e G 1 s U E s B A i 0 A F A A C A A g A A A A h A E h T q 5 2 t A A A A E Q E A A B M A A A A A A A A A A A A A A A A A 6 A M A A E Z v c m 1 1 b G F z L 1 N l Y 3 R p b 2 4 x L m 1 Q S w U G A A A A A A M A A w D C A A A A x g Q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V A A A A A A A A k R U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W V 1 9 D V U V O V E F f U E F T Q U p F U k 9 f U F J F U E F H T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I t M D N U M j A 6 M z k 6 N D c u O D M 5 M j k 3 N 1 o i L z 4 8 R W 5 0 c n k g V H l w Z T 0 i R m l s b E N v b H V t b l R 5 c G V z I i B W Y W x 1 Z T 0 i c 0 F 3 W U d C Z 1 l H Q m d Z R 0 J n W U R B d 1 l F Q k F j R y I v P j x F b n R y e S B U e X B l P S J G a W x s Q 2 9 s d W 1 u T m F t Z X M i I F Z h b H V l P S J z W y Z x d W 9 0 O 0 l E X 0 N V R U 5 U Q V 9 Q Q V N B S k V S T 1 9 Q U k V Q Q U d P J n F 1 b 3 Q 7 L C Z x d W 9 0 O 0 l E X 1 B B U 0 F K R V J P J n F 1 b 3 Q 7 L C Z x d W 9 0 O 0 5 V T U V S T 1 9 D R U R V T E E m c X V v d D s s J n F 1 b 3 Q 7 T k 9 N Q l J F U y Z x d W 9 0 O y w m c X V v d D t Q U k l N R V J f Q V B F T E x J R E 8 m c X V v d D s s J n F 1 b 3 Q 7 U 0 V H V U 5 E T 1 9 B U E V M T E l E T y Z x d W 9 0 O y w m c X V v d D t D T 1 J S R U 8 m c X V v d D s s J n F 1 b 3 Q 7 V E V M R U Z P T k 8 m c X V v d D s s J n F 1 b 3 Q 7 S U R f W k 9 O Q V 9 G U k F O Q 0 E m c X V v d D s s J n F 1 b 3 Q 7 W k 9 O Q V 9 G U k F O Q 0 E m c X V v d D s s J n F 1 b 3 Q 7 S U R f V V N V Q V J J T 1 9 S R U F M S V p B X 1 R S Q U 5 T Q U N D S U 9 O J n F 1 b 3 Q 7 L C Z x d W 9 0 O 0 l E X 1 J F R 0 l T V F J P X 0 x F Q 1 R V U k E m c X V v d D s s J n F 1 b 3 Q 7 S U R f Q 0 F S R 1 V F J n F 1 b 3 Q 7 L C Z x d W 9 0 O 1 R J U E 8 m c X V v d D s s J n F 1 b 3 Q 7 T U 9 O V E 8 m c X V v d D s s J n F 1 b 3 Q 7 U 0 F M R E 8 m c X V v d D s s J n F 1 b 3 Q 7 R k V D S E F f S E 9 S Q S Z x d W 9 0 O y w m c X V v d D t D T 0 1 F T l R B U k l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O D E 4 M W N m Y y 0 3 O W Y w L T R m M G E t O G E 2 Z C 1 h Y z F m Y m V i O T Q 4 O D c i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X X 0 N V R U 5 U Q V 9 Q Q V N B S k V S T 1 9 Q U k V Q Q U d P L 0 F 1 d G 9 S Z W 1 v d m V k Q 2 9 s d W 1 u c z E u e 0 l E X 0 N V R U 5 U Q V 9 Q Q V N B S k V S T 1 9 Q U k V Q Q U d P L D B 9 J n F 1 b 3 Q 7 L C Z x d W 9 0 O 1 N l Y 3 R p b 2 4 x L 1 Z X X 0 N V R U 5 U Q V 9 Q Q V N B S k V S T 1 9 Q U k V Q Q U d P L 0 F 1 d G 9 S Z W 1 v d m V k Q 2 9 s d W 1 u c z E u e 0 l E X 1 B B U 0 F K R V J P L D F 9 J n F 1 b 3 Q 7 L C Z x d W 9 0 O 1 N l Y 3 R p b 2 4 x L 1 Z X X 0 N V R U 5 U Q V 9 Q Q V N B S k V S T 1 9 Q U k V Q Q U d P L 0 F 1 d G 9 S Z W 1 v d m V k Q 2 9 s d W 1 u c z E u e 0 5 V T U V S T 1 9 D R U R V T E E s M n 0 m c X V v d D s s J n F 1 b 3 Q 7 U 2 V j d G l v b j E v V l d f Q 1 V F T l R B X 1 B B U 0 F K R V J P X 1 B S R V B B R 0 8 v Q X V 0 b 1 J l b W 9 2 Z W R D b 2 x 1 b W 5 z M S 5 7 T k 9 N Q l J F U y w z f S Z x d W 9 0 O y w m c X V v d D t T Z W N 0 a W 9 u M S 9 W V 1 9 D V U V O V E F f U E F T Q U p F U k 9 f U F J F U E F H T y 9 B d X R v U m V t b 3 Z l Z E N v b H V t b n M x L n t Q U k l N R V J f Q V B F T E x J R E 8 s N H 0 m c X V v d D s s J n F 1 b 3 Q 7 U 2 V j d G l v b j E v V l d f Q 1 V F T l R B X 1 B B U 0 F K R V J P X 1 B S R V B B R 0 8 v Q X V 0 b 1 J l b W 9 2 Z W R D b 2 x 1 b W 5 z M S 5 7 U 0 V H V U 5 E T 1 9 B U E V M T E l E T y w 1 f S Z x d W 9 0 O y w m c X V v d D t T Z W N 0 a W 9 u M S 9 W V 1 9 D V U V O V E F f U E F T Q U p F U k 9 f U F J F U E F H T y 9 B d X R v U m V t b 3 Z l Z E N v b H V t b n M x L n t D T 1 J S R U 8 s N n 0 m c X V v d D s s J n F 1 b 3 Q 7 U 2 V j d G l v b j E v V l d f Q 1 V F T l R B X 1 B B U 0 F K R V J P X 1 B S R V B B R 0 8 v Q X V 0 b 1 J l b W 9 2 Z W R D b 2 x 1 b W 5 z M S 5 7 V E V M R U Z P T k 8 s N 3 0 m c X V v d D s s J n F 1 b 3 Q 7 U 2 V j d G l v b j E v V l d f Q 1 V F T l R B X 1 B B U 0 F K R V J P X 1 B S R V B B R 0 8 v Q X V 0 b 1 J l b W 9 2 Z W R D b 2 x 1 b W 5 z M S 5 7 S U R f W k 9 O Q V 9 G U k F O Q 0 E s O H 0 m c X V v d D s s J n F 1 b 3 Q 7 U 2 V j d G l v b j E v V l d f Q 1 V F T l R B X 1 B B U 0 F K R V J P X 1 B S R V B B R 0 8 v Q X V 0 b 1 J l b W 9 2 Z W R D b 2 x 1 b W 5 z M S 5 7 W k 9 O Q V 9 G U k F O Q 0 E s O X 0 m c X V v d D s s J n F 1 b 3 Q 7 U 2 V j d G l v b j E v V l d f Q 1 V F T l R B X 1 B B U 0 F K R V J P X 1 B S R V B B R 0 8 v Q X V 0 b 1 J l b W 9 2 Z W R D b 2 x 1 b W 5 z M S 5 7 S U R f V V N V Q V J J T 1 9 S R U F M S V p B X 1 R S Q U 5 T Q U N D S U 9 O L D E w f S Z x d W 9 0 O y w m c X V v d D t T Z W N 0 a W 9 u M S 9 W V 1 9 D V U V O V E F f U E F T Q U p F U k 9 f U F J F U E F H T y 9 B d X R v U m V t b 3 Z l Z E N v b H V t b n M x L n t J R F 9 S R U d J U 1 R S T 1 9 M R U N U V V J B L D E x f S Z x d W 9 0 O y w m c X V v d D t T Z W N 0 a W 9 u M S 9 W V 1 9 D V U V O V E F f U E F T Q U p F U k 9 f U F J F U E F H T y 9 B d X R v U m V t b 3 Z l Z E N v b H V t b n M x L n t J R F 9 D Q V J H V U U s M T J 9 J n F 1 b 3 Q 7 L C Z x d W 9 0 O 1 N l Y 3 R p b 2 4 x L 1 Z X X 0 N V R U 5 U Q V 9 Q Q V N B S k V S T 1 9 Q U k V Q Q U d P L 0 F 1 d G 9 S Z W 1 v d m V k Q 2 9 s d W 1 u c z E u e 1 R J U E 8 s M T N 9 J n F 1 b 3 Q 7 L C Z x d W 9 0 O 1 N l Y 3 R p b 2 4 x L 1 Z X X 0 N V R U 5 U Q V 9 Q Q V N B S k V S T 1 9 Q U k V Q Q U d P L 0 F 1 d G 9 S Z W 1 v d m V k Q 2 9 s d W 1 u c z E u e 0 1 P T l R P L D E 0 f S Z x d W 9 0 O y w m c X V v d D t T Z W N 0 a W 9 u M S 9 W V 1 9 D V U V O V E F f U E F T Q U p F U k 9 f U F J F U E F H T y 9 B d X R v U m V t b 3 Z l Z E N v b H V t b n M x L n t T Q U x E T y w x N X 0 m c X V v d D s s J n F 1 b 3 Q 7 U 2 V j d G l v b j E v V l d f Q 1 V F T l R B X 1 B B U 0 F K R V J P X 1 B S R V B B R 0 8 v Q X V 0 b 1 J l b W 9 2 Z W R D b 2 x 1 b W 5 z M S 5 7 R k V D S E F f S E 9 S Q S w x N n 0 m c X V v d D s s J n F 1 b 3 Q 7 U 2 V j d G l v b j E v V l d f Q 1 V F T l R B X 1 B B U 0 F K R V J P X 1 B S R V B B R 0 8 v Q X V 0 b 1 J l b W 9 2 Z W R D b 2 x 1 b W 5 z M S 5 7 Q 0 9 N R U 5 U Q V J J T y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Z X X 0 N V R U 5 U Q V 9 Q Q V N B S k V S T 1 9 Q U k V Q Q U d P L 0 F 1 d G 9 S Z W 1 v d m V k Q 2 9 s d W 1 u c z E u e 0 l E X 0 N V R U 5 U Q V 9 Q Q V N B S k V S T 1 9 Q U k V Q Q U d P L D B 9 J n F 1 b 3 Q 7 L C Z x d W 9 0 O 1 N l Y 3 R p b 2 4 x L 1 Z X X 0 N V R U 5 U Q V 9 Q Q V N B S k V S T 1 9 Q U k V Q Q U d P L 0 F 1 d G 9 S Z W 1 v d m V k Q 2 9 s d W 1 u c z E u e 0 l E X 1 B B U 0 F K R V J P L D F 9 J n F 1 b 3 Q 7 L C Z x d W 9 0 O 1 N l Y 3 R p b 2 4 x L 1 Z X X 0 N V R U 5 U Q V 9 Q Q V N B S k V S T 1 9 Q U k V Q Q U d P L 0 F 1 d G 9 S Z W 1 v d m V k Q 2 9 s d W 1 u c z E u e 0 5 V T U V S T 1 9 D R U R V T E E s M n 0 m c X V v d D s s J n F 1 b 3 Q 7 U 2 V j d G l v b j E v V l d f Q 1 V F T l R B X 1 B B U 0 F K R V J P X 1 B S R V B B R 0 8 v Q X V 0 b 1 J l b W 9 2 Z W R D b 2 x 1 b W 5 z M S 5 7 T k 9 N Q l J F U y w z f S Z x d W 9 0 O y w m c X V v d D t T Z W N 0 a W 9 u M S 9 W V 1 9 D V U V O V E F f U E F T Q U p F U k 9 f U F J F U E F H T y 9 B d X R v U m V t b 3 Z l Z E N v b H V t b n M x L n t Q U k l N R V J f Q V B F T E x J R E 8 s N H 0 m c X V v d D s s J n F 1 b 3 Q 7 U 2 V j d G l v b j E v V l d f Q 1 V F T l R B X 1 B B U 0 F K R V J P X 1 B S R V B B R 0 8 v Q X V 0 b 1 J l b W 9 2 Z W R D b 2 x 1 b W 5 z M S 5 7 U 0 V H V U 5 E T 1 9 B U E V M T E l E T y w 1 f S Z x d W 9 0 O y w m c X V v d D t T Z W N 0 a W 9 u M S 9 W V 1 9 D V U V O V E F f U E F T Q U p F U k 9 f U F J F U E F H T y 9 B d X R v U m V t b 3 Z l Z E N v b H V t b n M x L n t D T 1 J S R U 8 s N n 0 m c X V v d D s s J n F 1 b 3 Q 7 U 2 V j d G l v b j E v V l d f Q 1 V F T l R B X 1 B B U 0 F K R V J P X 1 B S R V B B R 0 8 v Q X V 0 b 1 J l b W 9 2 Z W R D b 2 x 1 b W 5 z M S 5 7 V E V M R U Z P T k 8 s N 3 0 m c X V v d D s s J n F 1 b 3 Q 7 U 2 V j d G l v b j E v V l d f Q 1 V F T l R B X 1 B B U 0 F K R V J P X 1 B S R V B B R 0 8 v Q X V 0 b 1 J l b W 9 2 Z W R D b 2 x 1 b W 5 z M S 5 7 S U R f W k 9 O Q V 9 G U k F O Q 0 E s O H 0 m c X V v d D s s J n F 1 b 3 Q 7 U 2 V j d G l v b j E v V l d f Q 1 V F T l R B X 1 B B U 0 F K R V J P X 1 B S R V B B R 0 8 v Q X V 0 b 1 J l b W 9 2 Z W R D b 2 x 1 b W 5 z M S 5 7 W k 9 O Q V 9 G U k F O Q 0 E s O X 0 m c X V v d D s s J n F 1 b 3 Q 7 U 2 V j d G l v b j E v V l d f Q 1 V F T l R B X 1 B B U 0 F K R V J P X 1 B S R V B B R 0 8 v Q X V 0 b 1 J l b W 9 2 Z W R D b 2 x 1 b W 5 z M S 5 7 S U R f V V N V Q V J J T 1 9 S R U F M S V p B X 1 R S Q U 5 T Q U N D S U 9 O L D E w f S Z x d W 9 0 O y w m c X V v d D t T Z W N 0 a W 9 u M S 9 W V 1 9 D V U V O V E F f U E F T Q U p F U k 9 f U F J F U E F H T y 9 B d X R v U m V t b 3 Z l Z E N v b H V t b n M x L n t J R F 9 S R U d J U 1 R S T 1 9 M R U N U V V J B L D E x f S Z x d W 9 0 O y w m c X V v d D t T Z W N 0 a W 9 u M S 9 W V 1 9 D V U V O V E F f U E F T Q U p F U k 9 f U F J F U E F H T y 9 B d X R v U m V t b 3 Z l Z E N v b H V t b n M x L n t J R F 9 D Q V J H V U U s M T J 9 J n F 1 b 3 Q 7 L C Z x d W 9 0 O 1 N l Y 3 R p b 2 4 x L 1 Z X X 0 N V R U 5 U Q V 9 Q Q V N B S k V S T 1 9 Q U k V Q Q U d P L 0 F 1 d G 9 S Z W 1 v d m V k Q 2 9 s d W 1 u c z E u e 1 R J U E 8 s M T N 9 J n F 1 b 3 Q 7 L C Z x d W 9 0 O 1 N l Y 3 R p b 2 4 x L 1 Z X X 0 N V R U 5 U Q V 9 Q Q V N B S k V S T 1 9 Q U k V Q Q U d P L 0 F 1 d G 9 S Z W 1 v d m V k Q 2 9 s d W 1 u c z E u e 0 1 P T l R P L D E 0 f S Z x d W 9 0 O y w m c X V v d D t T Z W N 0 a W 9 u M S 9 W V 1 9 D V U V O V E F f U E F T Q U p F U k 9 f U F J F U E F H T y 9 B d X R v U m V t b 3 Z l Z E N v b H V t b n M x L n t T Q U x E T y w x N X 0 m c X V v d D s s J n F 1 b 3 Q 7 U 2 V j d G l v b j E v V l d f Q 1 V F T l R B X 1 B B U 0 F K R V J P X 1 B S R V B B R 0 8 v Q X V 0 b 1 J l b W 9 2 Z W R D b 2 x 1 b W 5 z M S 5 7 R k V D S E F f S E 9 S Q S w x N n 0 m c X V v d D s s J n F 1 b 3 Q 7 U 2 V j d G l v b j E v V l d f Q 1 V F T l R B X 1 B B U 0 F K R V J P X 1 B S R V B B R 0 8 v Q X V 0 b 1 J l b W 9 2 Z W R D b 2 x 1 b W 5 z M S 5 7 Q 0 9 N R U 5 U Q V J J T y w x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Z X X 0 N V R U 5 U Q V 9 Q Q V N B S k V S T 1 9 Q U k V Q Q U d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l d f Q 1 V F T l R B X 1 B B U 0 F K R V J P X 1 B S R V B B R 0 8 v Z G J v X 1 Z X X 0 N V R U 5 U Q V 9 Q Q V N B S k V S T 1 9 Q U k V Q Q U d P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t S A p y Q 6 G R R r 5 m m o m q n + S W A A A A A A I A A A A A A A N m A A D A A A A A E A A A A H I y 0 D Q n Y I Q H K f x 2 1 m 4 x N P w A A A A A B I A A A K A A A A A Q A A A A + f r c X 0 A O I 1 k R 0 N k 4 M P r 8 c V A A A A A M f 6 O x N l n U 2 D e 5 c M F n X Z g N + 0 h K m 5 L 6 4 5 q o a P M U x Q t H 7 x F Y g c C w H s L p W j Q M E w Z Y F A q n o 9 4 5 Y K Y U x M b u 1 H b 5 m K o a 8 z K z T Z q K 9 7 N x G v 8 / 2 c 5 7 B R Q A A A B 8 F e 1 R F t B w 4 C Y J n O T p C A 5 y G d m 3 r w = = < / D a t a M a s h u p > 
</file>

<file path=customXml/itemProps1.xml><?xml version="1.0" encoding="utf-8"?>
<ds:datastoreItem xmlns:ds="http://schemas.openxmlformats.org/officeDocument/2006/customXml" ds:itemID="{BB935B05-599C-4F84-9F0B-8A9CE49316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Costo x Km</vt:lpstr>
      <vt:lpstr>Cotizador</vt:lpstr>
      <vt:lpstr>Rutas-Paradas</vt:lpstr>
      <vt:lpstr>Horarios parque</vt:lpstr>
      <vt:lpstr>Paradas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Sofia Rojas Alfaro</dc:creator>
  <cp:keywords/>
  <dc:description/>
  <cp:lastModifiedBy>Sofia Rojas Alfaro</cp:lastModifiedBy>
  <cp:revision/>
  <dcterms:created xsi:type="dcterms:W3CDTF">2022-11-29T16:53:19Z</dcterms:created>
  <dcterms:modified xsi:type="dcterms:W3CDTF">2025-11-20T21:48:42Z</dcterms:modified>
  <cp:category/>
  <cp:contentStatus/>
</cp:coreProperties>
</file>